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55" yWindow="5925" windowWidth="20730" windowHeight="5985" tabRatio="908" activeTab="2"/>
  </bookViews>
  <sheets>
    <sheet name="Caratula" sheetId="65" r:id="rId1"/>
    <sheet name="ECG-1" sheetId="103" r:id="rId2"/>
    <sheet name="ECG-2" sheetId="104" r:id="rId3"/>
    <sheet name="EPC" sheetId="105" r:id="rId4"/>
    <sheet name="APP-1" sheetId="115" r:id="rId5"/>
    <sheet name="APP-2" sheetId="116" r:id="rId6"/>
    <sheet name="APP-3" sheetId="117" r:id="rId7"/>
    <sheet name="ARF- MY65" sheetId="109" r:id="rId8"/>
    <sheet name="ARF- 5O170" sheetId="110" r:id="rId9"/>
    <sheet name="ARF 5P170" sheetId="111" r:id="rId10"/>
    <sheet name="ARF 5P265 " sheetId="112" r:id="rId11"/>
    <sheet name="ARF 5P270" sheetId="113" r:id="rId12"/>
    <sheet name="ARF 5P670" sheetId="114" r:id="rId13"/>
    <sheet name="AR 1" sheetId="88" r:id="rId14"/>
    <sheet name="AR 2" sheetId="98" r:id="rId15"/>
    <sheet name="AR 3" sheetId="99" r:id="rId16"/>
    <sheet name="AR 4" sheetId="100" r:id="rId17"/>
    <sheet name="AR 5" sheetId="101" r:id="rId18"/>
    <sheet name="IAPP FORTAMUN" sheetId="47" r:id="rId19"/>
    <sheet name="IAPP FAIS" sheetId="102" r:id="rId20"/>
    <sheet name="EAP" sheetId="84" r:id="rId21"/>
    <sheet name="ADS-1" sheetId="22" r:id="rId22"/>
    <sheet name="ADS-2" sheetId="53" r:id="rId23"/>
    <sheet name="SAP" sheetId="26" r:id="rId24"/>
    <sheet name="FIC" sheetId="86" r:id="rId25"/>
    <sheet name="AUR" sheetId="71" r:id="rId26"/>
    <sheet name="PPD" sheetId="67" r:id="rId27"/>
    <sheet name="Formato 6d" sheetId="97" r:id="rId28"/>
  </sheets>
  <externalReferences>
    <externalReference r:id="rId29"/>
    <externalReference r:id="rId30"/>
    <externalReference r:id="rId31"/>
    <externalReference r:id="rId32"/>
    <externalReference r:id="rId33"/>
    <externalReference r:id="rId34"/>
    <externalReference r:id="rId35"/>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 localSheetId="4">[2]INICIO!$Y$166:$Y$186</definedName>
    <definedName name="____EJE1" localSheetId="5">[2]INICIO!$Y$166:$Y$186</definedName>
    <definedName name="____EJE1" localSheetId="6">[2]INICIO!$Y$166:$Y$186</definedName>
    <definedName name="____EJE1" localSheetId="8">[2]INICIO!$Y$166:$Y$186</definedName>
    <definedName name="____EJE1" localSheetId="9">[2]INICIO!$Y$166:$Y$186</definedName>
    <definedName name="____EJE1" localSheetId="10">[2]INICIO!$Y$166:$Y$186</definedName>
    <definedName name="____EJE1" localSheetId="11">[2]INICIO!$Y$166:$Y$186</definedName>
    <definedName name="____EJE1" localSheetId="12">[2]INICIO!$Y$166:$Y$186</definedName>
    <definedName name="____EJE1" localSheetId="7">[2]INICIO!$Y$166:$Y$186</definedName>
    <definedName name="____EJE1" localSheetId="1">[2]INICIO!$Y$166:$Y$186</definedName>
    <definedName name="____EJE1" localSheetId="2">[2]INICIO!$Y$166:$Y$186</definedName>
    <definedName name="____EJE1" localSheetId="3">[2]INICIO!$Y$166:$Y$186</definedName>
    <definedName name="____EJE1">[2]INICIO!$Y$166:$Y$186</definedName>
    <definedName name="____EJE2" localSheetId="4">[2]INICIO!$Y$188:$Y$229</definedName>
    <definedName name="____EJE2" localSheetId="5">[2]INICIO!$Y$188:$Y$229</definedName>
    <definedName name="____EJE2" localSheetId="6">[2]INICIO!$Y$188:$Y$229</definedName>
    <definedName name="____EJE2" localSheetId="8">[2]INICIO!$Y$188:$Y$229</definedName>
    <definedName name="____EJE2" localSheetId="9">[2]INICIO!$Y$188:$Y$229</definedName>
    <definedName name="____EJE2" localSheetId="10">[2]INICIO!$Y$188:$Y$229</definedName>
    <definedName name="____EJE2" localSheetId="11">[2]INICIO!$Y$188:$Y$229</definedName>
    <definedName name="____EJE2" localSheetId="12">[2]INICIO!$Y$188:$Y$229</definedName>
    <definedName name="____EJE2" localSheetId="7">[2]INICIO!$Y$188:$Y$229</definedName>
    <definedName name="____EJE2" localSheetId="1">[2]INICIO!$Y$188:$Y$229</definedName>
    <definedName name="____EJE2" localSheetId="2">[2]INICIO!$Y$188:$Y$229</definedName>
    <definedName name="____EJE2" localSheetId="3">[2]INICIO!$Y$188:$Y$229</definedName>
    <definedName name="____EJE2">[2]INICIO!$Y$188:$Y$229</definedName>
    <definedName name="____EJE3" localSheetId="4">[2]INICIO!$Y$231:$Y$247</definedName>
    <definedName name="____EJE3" localSheetId="5">[2]INICIO!$Y$231:$Y$247</definedName>
    <definedName name="____EJE3" localSheetId="6">[2]INICIO!$Y$231:$Y$247</definedName>
    <definedName name="____EJE3" localSheetId="8">[2]INICIO!$Y$231:$Y$247</definedName>
    <definedName name="____EJE3" localSheetId="9">[2]INICIO!$Y$231:$Y$247</definedName>
    <definedName name="____EJE3" localSheetId="10">[2]INICIO!$Y$231:$Y$247</definedName>
    <definedName name="____EJE3" localSheetId="11">[2]INICIO!$Y$231:$Y$247</definedName>
    <definedName name="____EJE3" localSheetId="12">[2]INICIO!$Y$231:$Y$247</definedName>
    <definedName name="____EJE3" localSheetId="7">[2]INICIO!$Y$231:$Y$247</definedName>
    <definedName name="____EJE3" localSheetId="1">[2]INICIO!$Y$231:$Y$247</definedName>
    <definedName name="____EJE3" localSheetId="2">[2]INICIO!$Y$231:$Y$247</definedName>
    <definedName name="____EJE3" localSheetId="3">[2]INICIO!$Y$231:$Y$247</definedName>
    <definedName name="____EJE3">[2]INICIO!$Y$231:$Y$247</definedName>
    <definedName name="____EJE4" localSheetId="4">[2]INICIO!$Y$249:$Y$272</definedName>
    <definedName name="____EJE4" localSheetId="5">[2]INICIO!$Y$249:$Y$272</definedName>
    <definedName name="____EJE4" localSheetId="6">[2]INICIO!$Y$249:$Y$272</definedName>
    <definedName name="____EJE4" localSheetId="8">[2]INICIO!$Y$249:$Y$272</definedName>
    <definedName name="____EJE4" localSheetId="9">[2]INICIO!$Y$249:$Y$272</definedName>
    <definedName name="____EJE4" localSheetId="10">[2]INICIO!$Y$249:$Y$272</definedName>
    <definedName name="____EJE4" localSheetId="11">[2]INICIO!$Y$249:$Y$272</definedName>
    <definedName name="____EJE4" localSheetId="12">[2]INICIO!$Y$249:$Y$272</definedName>
    <definedName name="____EJE4" localSheetId="7">[2]INICIO!$Y$249:$Y$272</definedName>
    <definedName name="____EJE4" localSheetId="1">[2]INICIO!$Y$249:$Y$272</definedName>
    <definedName name="____EJE4" localSheetId="2">[2]INICIO!$Y$249:$Y$272</definedName>
    <definedName name="____EJE4" localSheetId="3">[2]INICIO!$Y$249:$Y$272</definedName>
    <definedName name="____EJE4">[2]INICIO!$Y$249:$Y$272</definedName>
    <definedName name="____EJE5" localSheetId="4">[2]INICIO!$Y$274:$Y$287</definedName>
    <definedName name="____EJE5" localSheetId="5">[2]INICIO!$Y$274:$Y$287</definedName>
    <definedName name="____EJE5" localSheetId="6">[2]INICIO!$Y$274:$Y$287</definedName>
    <definedName name="____EJE5" localSheetId="8">[2]INICIO!$Y$274:$Y$287</definedName>
    <definedName name="____EJE5" localSheetId="9">[2]INICIO!$Y$274:$Y$287</definedName>
    <definedName name="____EJE5" localSheetId="10">[2]INICIO!$Y$274:$Y$287</definedName>
    <definedName name="____EJE5" localSheetId="11">[2]INICIO!$Y$274:$Y$287</definedName>
    <definedName name="____EJE5" localSheetId="12">[2]INICIO!$Y$274:$Y$287</definedName>
    <definedName name="____EJE5" localSheetId="7">[2]INICIO!$Y$274:$Y$287</definedName>
    <definedName name="____EJE5" localSheetId="1">[2]INICIO!$Y$274:$Y$287</definedName>
    <definedName name="____EJE5" localSheetId="2">[2]INICIO!$Y$274:$Y$287</definedName>
    <definedName name="____EJE5" localSheetId="3">[2]INICIO!$Y$274:$Y$287</definedName>
    <definedName name="____EJE5">[2]INICIO!$Y$274:$Y$287</definedName>
    <definedName name="____EJE6" localSheetId="4">[2]INICIO!$Y$289:$Y$314</definedName>
    <definedName name="____EJE6" localSheetId="5">[2]INICIO!$Y$289:$Y$314</definedName>
    <definedName name="____EJE6" localSheetId="6">[2]INICIO!$Y$289:$Y$314</definedName>
    <definedName name="____EJE6" localSheetId="8">[2]INICIO!$Y$289:$Y$314</definedName>
    <definedName name="____EJE6" localSheetId="9">[2]INICIO!$Y$289:$Y$314</definedName>
    <definedName name="____EJE6" localSheetId="10">[2]INICIO!$Y$289:$Y$314</definedName>
    <definedName name="____EJE6" localSheetId="11">[2]INICIO!$Y$289:$Y$314</definedName>
    <definedName name="____EJE6" localSheetId="12">[2]INICIO!$Y$289:$Y$314</definedName>
    <definedName name="____EJE6" localSheetId="7">[2]INICIO!$Y$289:$Y$314</definedName>
    <definedName name="____EJE6" localSheetId="1">[2]INICIO!$Y$289:$Y$314</definedName>
    <definedName name="____EJE6" localSheetId="2">[2]INICIO!$Y$289:$Y$314</definedName>
    <definedName name="____EJE6" localSheetId="3">[2]INICIO!$Y$289:$Y$314</definedName>
    <definedName name="____EJE6">[2]INICIO!$Y$289:$Y$314</definedName>
    <definedName name="____EJE7" localSheetId="4">[2]INICIO!$Y$316:$Y$356</definedName>
    <definedName name="____EJE7" localSheetId="5">[2]INICIO!$Y$316:$Y$356</definedName>
    <definedName name="____EJE7" localSheetId="6">[2]INICIO!$Y$316:$Y$356</definedName>
    <definedName name="____EJE7" localSheetId="8">[2]INICIO!$Y$316:$Y$356</definedName>
    <definedName name="____EJE7" localSheetId="9">[2]INICIO!$Y$316:$Y$356</definedName>
    <definedName name="____EJE7" localSheetId="10">[2]INICIO!$Y$316:$Y$356</definedName>
    <definedName name="____EJE7" localSheetId="11">[2]INICIO!$Y$316:$Y$356</definedName>
    <definedName name="____EJE7" localSheetId="12">[2]INICIO!$Y$316:$Y$356</definedName>
    <definedName name="____EJE7" localSheetId="7">[2]INICIO!$Y$316:$Y$356</definedName>
    <definedName name="____EJE7" localSheetId="1">[2]INICIO!$Y$316:$Y$356</definedName>
    <definedName name="____EJE7" localSheetId="2">[2]INICIO!$Y$316:$Y$356</definedName>
    <definedName name="____EJE7" localSheetId="3">[2]INICIO!$Y$316:$Y$356</definedName>
    <definedName name="____EJE7">[2]INICIO!$Y$316:$Y$356</definedName>
    <definedName name="___EJE1" localSheetId="4">[2]INICIO!$Y$166:$Y$186</definedName>
    <definedName name="___EJE1" localSheetId="5">[2]INICIO!$Y$166:$Y$186</definedName>
    <definedName name="___EJE1" localSheetId="6">[2]INICIO!$Y$166:$Y$186</definedName>
    <definedName name="___EJE1" localSheetId="13">[1]INICIO!$Y$166:$Y$186</definedName>
    <definedName name="___EJE1" localSheetId="14">[1]INICIO!$Y$166:$Y$186</definedName>
    <definedName name="___EJE1" localSheetId="15">[1]INICIO!$Y$166:$Y$186</definedName>
    <definedName name="___EJE1" localSheetId="16">[1]INICIO!$Y$166:$Y$186</definedName>
    <definedName name="___EJE1" localSheetId="17">[1]INICIO!$Y$166:$Y$186</definedName>
    <definedName name="___EJE1" localSheetId="8">[2]INICIO!$Y$166:$Y$186</definedName>
    <definedName name="___EJE1" localSheetId="9">[2]INICIO!$Y$166:$Y$186</definedName>
    <definedName name="___EJE1" localSheetId="10">[2]INICIO!$Y$166:$Y$186</definedName>
    <definedName name="___EJE1" localSheetId="11">[2]INICIO!$Y$166:$Y$186</definedName>
    <definedName name="___EJE1" localSheetId="12">[2]INICIO!$Y$166:$Y$186</definedName>
    <definedName name="___EJE1" localSheetId="7">[2]INICIO!$Y$166:$Y$186</definedName>
    <definedName name="___EJE1" localSheetId="1">[2]INICIO!$Y$166:$Y$186</definedName>
    <definedName name="___EJE1" localSheetId="2">[2]INICIO!$Y$166:$Y$186</definedName>
    <definedName name="___EJE1" localSheetId="3">[2]INICIO!$Y$166:$Y$186</definedName>
    <definedName name="___EJE1">[2]INICIO!$Y$166:$Y$186</definedName>
    <definedName name="___EJE2" localSheetId="4">[2]INICIO!$Y$188:$Y$229</definedName>
    <definedName name="___EJE2" localSheetId="5">[2]INICIO!$Y$188:$Y$229</definedName>
    <definedName name="___EJE2" localSheetId="6">[2]INICIO!$Y$188:$Y$229</definedName>
    <definedName name="___EJE2" localSheetId="13">[1]INICIO!$Y$188:$Y$229</definedName>
    <definedName name="___EJE2" localSheetId="14">[1]INICIO!$Y$188:$Y$229</definedName>
    <definedName name="___EJE2" localSheetId="15">[1]INICIO!$Y$188:$Y$229</definedName>
    <definedName name="___EJE2" localSheetId="16">[1]INICIO!$Y$188:$Y$229</definedName>
    <definedName name="___EJE2" localSheetId="17">[1]INICIO!$Y$188:$Y$229</definedName>
    <definedName name="___EJE2" localSheetId="8">[2]INICIO!$Y$188:$Y$229</definedName>
    <definedName name="___EJE2" localSheetId="9">[2]INICIO!$Y$188:$Y$229</definedName>
    <definedName name="___EJE2" localSheetId="10">[2]INICIO!$Y$188:$Y$229</definedName>
    <definedName name="___EJE2" localSheetId="11">[2]INICIO!$Y$188:$Y$229</definedName>
    <definedName name="___EJE2" localSheetId="12">[2]INICIO!$Y$188:$Y$229</definedName>
    <definedName name="___EJE2" localSheetId="7">[2]INICIO!$Y$188:$Y$229</definedName>
    <definedName name="___EJE2" localSheetId="1">[2]INICIO!$Y$188:$Y$229</definedName>
    <definedName name="___EJE2" localSheetId="2">[2]INICIO!$Y$188:$Y$229</definedName>
    <definedName name="___EJE2" localSheetId="3">[2]INICIO!$Y$188:$Y$229</definedName>
    <definedName name="___EJE2">[2]INICIO!$Y$188:$Y$229</definedName>
    <definedName name="___EJE3" localSheetId="4">[2]INICIO!$Y$231:$Y$247</definedName>
    <definedName name="___EJE3" localSheetId="5">[2]INICIO!$Y$231:$Y$247</definedName>
    <definedName name="___EJE3" localSheetId="6">[2]INICIO!$Y$231:$Y$247</definedName>
    <definedName name="___EJE3" localSheetId="13">[1]INICIO!$Y$231:$Y$247</definedName>
    <definedName name="___EJE3" localSheetId="14">[1]INICIO!$Y$231:$Y$247</definedName>
    <definedName name="___EJE3" localSheetId="15">[1]INICIO!$Y$231:$Y$247</definedName>
    <definedName name="___EJE3" localSheetId="16">[1]INICIO!$Y$231:$Y$247</definedName>
    <definedName name="___EJE3" localSheetId="17">[1]INICIO!$Y$231:$Y$247</definedName>
    <definedName name="___EJE3" localSheetId="8">[2]INICIO!$Y$231:$Y$247</definedName>
    <definedName name="___EJE3" localSheetId="9">[2]INICIO!$Y$231:$Y$247</definedName>
    <definedName name="___EJE3" localSheetId="10">[2]INICIO!$Y$231:$Y$247</definedName>
    <definedName name="___EJE3" localSheetId="11">[2]INICIO!$Y$231:$Y$247</definedName>
    <definedName name="___EJE3" localSheetId="12">[2]INICIO!$Y$231:$Y$247</definedName>
    <definedName name="___EJE3" localSheetId="7">[2]INICIO!$Y$231:$Y$247</definedName>
    <definedName name="___EJE3" localSheetId="1">[2]INICIO!$Y$231:$Y$247</definedName>
    <definedName name="___EJE3" localSheetId="2">[2]INICIO!$Y$231:$Y$247</definedName>
    <definedName name="___EJE3" localSheetId="3">[2]INICIO!$Y$231:$Y$247</definedName>
    <definedName name="___EJE3">[2]INICIO!$Y$231:$Y$247</definedName>
    <definedName name="___EJE4" localSheetId="4">[2]INICIO!$Y$249:$Y$272</definedName>
    <definedName name="___EJE4" localSheetId="5">[2]INICIO!$Y$249:$Y$272</definedName>
    <definedName name="___EJE4" localSheetId="6">[2]INICIO!$Y$249:$Y$272</definedName>
    <definedName name="___EJE4" localSheetId="13">[1]INICIO!$Y$249:$Y$272</definedName>
    <definedName name="___EJE4" localSheetId="14">[1]INICIO!$Y$249:$Y$272</definedName>
    <definedName name="___EJE4" localSheetId="15">[1]INICIO!$Y$249:$Y$272</definedName>
    <definedName name="___EJE4" localSheetId="16">[1]INICIO!$Y$249:$Y$272</definedName>
    <definedName name="___EJE4" localSheetId="17">[1]INICIO!$Y$249:$Y$272</definedName>
    <definedName name="___EJE4" localSheetId="8">[2]INICIO!$Y$249:$Y$272</definedName>
    <definedName name="___EJE4" localSheetId="9">[2]INICIO!$Y$249:$Y$272</definedName>
    <definedName name="___EJE4" localSheetId="10">[2]INICIO!$Y$249:$Y$272</definedName>
    <definedName name="___EJE4" localSheetId="11">[2]INICIO!$Y$249:$Y$272</definedName>
    <definedName name="___EJE4" localSheetId="12">[2]INICIO!$Y$249:$Y$272</definedName>
    <definedName name="___EJE4" localSheetId="7">[2]INICIO!$Y$249:$Y$272</definedName>
    <definedName name="___EJE4" localSheetId="1">[2]INICIO!$Y$249:$Y$272</definedName>
    <definedName name="___EJE4" localSheetId="2">[2]INICIO!$Y$249:$Y$272</definedName>
    <definedName name="___EJE4" localSheetId="3">[2]INICIO!$Y$249:$Y$272</definedName>
    <definedName name="___EJE4">[2]INICIO!$Y$249:$Y$272</definedName>
    <definedName name="___EJE5" localSheetId="4">[2]INICIO!$Y$274:$Y$287</definedName>
    <definedName name="___EJE5" localSheetId="5">[2]INICIO!$Y$274:$Y$287</definedName>
    <definedName name="___EJE5" localSheetId="6">[2]INICIO!$Y$274:$Y$287</definedName>
    <definedName name="___EJE5" localSheetId="13">[1]INICIO!$Y$274:$Y$287</definedName>
    <definedName name="___EJE5" localSheetId="14">[1]INICIO!$Y$274:$Y$287</definedName>
    <definedName name="___EJE5" localSheetId="15">[1]INICIO!$Y$274:$Y$287</definedName>
    <definedName name="___EJE5" localSheetId="16">[1]INICIO!$Y$274:$Y$287</definedName>
    <definedName name="___EJE5" localSheetId="17">[1]INICIO!$Y$274:$Y$287</definedName>
    <definedName name="___EJE5" localSheetId="8">[2]INICIO!$Y$274:$Y$287</definedName>
    <definedName name="___EJE5" localSheetId="9">[2]INICIO!$Y$274:$Y$287</definedName>
    <definedName name="___EJE5" localSheetId="10">[2]INICIO!$Y$274:$Y$287</definedName>
    <definedName name="___EJE5" localSheetId="11">[2]INICIO!$Y$274:$Y$287</definedName>
    <definedName name="___EJE5" localSheetId="12">[2]INICIO!$Y$274:$Y$287</definedName>
    <definedName name="___EJE5" localSheetId="7">[2]INICIO!$Y$274:$Y$287</definedName>
    <definedName name="___EJE5" localSheetId="1">[2]INICIO!$Y$274:$Y$287</definedName>
    <definedName name="___EJE5" localSheetId="2">[2]INICIO!$Y$274:$Y$287</definedName>
    <definedName name="___EJE5" localSheetId="3">[2]INICIO!$Y$274:$Y$287</definedName>
    <definedName name="___EJE5">[2]INICIO!$Y$274:$Y$287</definedName>
    <definedName name="___EJE6" localSheetId="4">[2]INICIO!$Y$289:$Y$314</definedName>
    <definedName name="___EJE6" localSheetId="5">[2]INICIO!$Y$289:$Y$314</definedName>
    <definedName name="___EJE6" localSheetId="6">[2]INICIO!$Y$289:$Y$314</definedName>
    <definedName name="___EJE6" localSheetId="13">[1]INICIO!$Y$289:$Y$314</definedName>
    <definedName name="___EJE6" localSheetId="14">[1]INICIO!$Y$289:$Y$314</definedName>
    <definedName name="___EJE6" localSheetId="15">[1]INICIO!$Y$289:$Y$314</definedName>
    <definedName name="___EJE6" localSheetId="16">[1]INICIO!$Y$289:$Y$314</definedName>
    <definedName name="___EJE6" localSheetId="17">[1]INICIO!$Y$289:$Y$314</definedName>
    <definedName name="___EJE6" localSheetId="8">[2]INICIO!$Y$289:$Y$314</definedName>
    <definedName name="___EJE6" localSheetId="9">[2]INICIO!$Y$289:$Y$314</definedName>
    <definedName name="___EJE6" localSheetId="10">[2]INICIO!$Y$289:$Y$314</definedName>
    <definedName name="___EJE6" localSheetId="11">[2]INICIO!$Y$289:$Y$314</definedName>
    <definedName name="___EJE6" localSheetId="12">[2]INICIO!$Y$289:$Y$314</definedName>
    <definedName name="___EJE6" localSheetId="7">[2]INICIO!$Y$289:$Y$314</definedName>
    <definedName name="___EJE6" localSheetId="1">[2]INICIO!$Y$289:$Y$314</definedName>
    <definedName name="___EJE6" localSheetId="2">[2]INICIO!$Y$289:$Y$314</definedName>
    <definedName name="___EJE6" localSheetId="3">[2]INICIO!$Y$289:$Y$314</definedName>
    <definedName name="___EJE6">[2]INICIO!$Y$289:$Y$314</definedName>
    <definedName name="___EJE7" localSheetId="4">[2]INICIO!$Y$316:$Y$356</definedName>
    <definedName name="___EJE7" localSheetId="5">[2]INICIO!$Y$316:$Y$356</definedName>
    <definedName name="___EJE7" localSheetId="6">[2]INICIO!$Y$316:$Y$356</definedName>
    <definedName name="___EJE7" localSheetId="13">[1]INICIO!$Y$316:$Y$356</definedName>
    <definedName name="___EJE7" localSheetId="14">[1]INICIO!$Y$316:$Y$356</definedName>
    <definedName name="___EJE7" localSheetId="15">[1]INICIO!$Y$316:$Y$356</definedName>
    <definedName name="___EJE7" localSheetId="16">[1]INICIO!$Y$316:$Y$356</definedName>
    <definedName name="___EJE7" localSheetId="17">[1]INICIO!$Y$316:$Y$356</definedName>
    <definedName name="___EJE7" localSheetId="8">[2]INICIO!$Y$316:$Y$356</definedName>
    <definedName name="___EJE7" localSheetId="9">[2]INICIO!$Y$316:$Y$356</definedName>
    <definedName name="___EJE7" localSheetId="10">[2]INICIO!$Y$316:$Y$356</definedName>
    <definedName name="___EJE7" localSheetId="11">[2]INICIO!$Y$316:$Y$356</definedName>
    <definedName name="___EJE7" localSheetId="12">[2]INICIO!$Y$316:$Y$356</definedName>
    <definedName name="___EJE7" localSheetId="7">[2]INICIO!$Y$316:$Y$356</definedName>
    <definedName name="___EJE7" localSheetId="1">[2]INICIO!$Y$316:$Y$356</definedName>
    <definedName name="___EJE7" localSheetId="2">[2]INICIO!$Y$316:$Y$356</definedName>
    <definedName name="___EJE7" localSheetId="3">[2]INICIO!$Y$316:$Y$356</definedName>
    <definedName name="___EJE7">[2]INICIO!$Y$316:$Y$356</definedName>
    <definedName name="__EJE1" localSheetId="4">[2]INICIO!$Y$166:$Y$186</definedName>
    <definedName name="__EJE1" localSheetId="5">[2]INICIO!$Y$166:$Y$186</definedName>
    <definedName name="__EJE1" localSheetId="6">[2]INICIO!$Y$166:$Y$186</definedName>
    <definedName name="__EJE1" localSheetId="13">[1]INICIO!$Y$166:$Y$186</definedName>
    <definedName name="__EJE1" localSheetId="14">[1]INICIO!$Y$166:$Y$186</definedName>
    <definedName name="__EJE1" localSheetId="15">[1]INICIO!$Y$166:$Y$186</definedName>
    <definedName name="__EJE1" localSheetId="16">[1]INICIO!$Y$166:$Y$186</definedName>
    <definedName name="__EJE1" localSheetId="17">[1]INICIO!$Y$166:$Y$186</definedName>
    <definedName name="__EJE1" localSheetId="8">[2]INICIO!$Y$166:$Y$186</definedName>
    <definedName name="__EJE1" localSheetId="9">[2]INICIO!$Y$166:$Y$186</definedName>
    <definedName name="__EJE1" localSheetId="10">[2]INICIO!$Y$166:$Y$186</definedName>
    <definedName name="__EJE1" localSheetId="11">[2]INICIO!$Y$166:$Y$186</definedName>
    <definedName name="__EJE1" localSheetId="12">[2]INICIO!$Y$166:$Y$186</definedName>
    <definedName name="__EJE1" localSheetId="7">[2]INICIO!$Y$166:$Y$186</definedName>
    <definedName name="__EJE1" localSheetId="1">[2]INICIO!$Y$166:$Y$186</definedName>
    <definedName name="__EJE1" localSheetId="2">[2]INICIO!$Y$166:$Y$186</definedName>
    <definedName name="__EJE1" localSheetId="3">[2]INICIO!$Y$166:$Y$186</definedName>
    <definedName name="__EJE1">[2]INICIO!$Y$166:$Y$186</definedName>
    <definedName name="__EJE2" localSheetId="4">[2]INICIO!$Y$188:$Y$229</definedName>
    <definedName name="__EJE2" localSheetId="5">[2]INICIO!$Y$188:$Y$229</definedName>
    <definedName name="__EJE2" localSheetId="6">[2]INICIO!$Y$188:$Y$229</definedName>
    <definedName name="__EJE2" localSheetId="13">[1]INICIO!$Y$188:$Y$229</definedName>
    <definedName name="__EJE2" localSheetId="14">[1]INICIO!$Y$188:$Y$229</definedName>
    <definedName name="__EJE2" localSheetId="15">[1]INICIO!$Y$188:$Y$229</definedName>
    <definedName name="__EJE2" localSheetId="16">[1]INICIO!$Y$188:$Y$229</definedName>
    <definedName name="__EJE2" localSheetId="17">[1]INICIO!$Y$188:$Y$229</definedName>
    <definedName name="__EJE2" localSheetId="8">[2]INICIO!$Y$188:$Y$229</definedName>
    <definedName name="__EJE2" localSheetId="9">[2]INICIO!$Y$188:$Y$229</definedName>
    <definedName name="__EJE2" localSheetId="10">[2]INICIO!$Y$188:$Y$229</definedName>
    <definedName name="__EJE2" localSheetId="11">[2]INICIO!$Y$188:$Y$229</definedName>
    <definedName name="__EJE2" localSheetId="12">[2]INICIO!$Y$188:$Y$229</definedName>
    <definedName name="__EJE2" localSheetId="7">[2]INICIO!$Y$188:$Y$229</definedName>
    <definedName name="__EJE2" localSheetId="1">[2]INICIO!$Y$188:$Y$229</definedName>
    <definedName name="__EJE2" localSheetId="2">[2]INICIO!$Y$188:$Y$229</definedName>
    <definedName name="__EJE2" localSheetId="3">[2]INICIO!$Y$188:$Y$229</definedName>
    <definedName name="__EJE2">[2]INICIO!$Y$188:$Y$229</definedName>
    <definedName name="__EJE3" localSheetId="4">[2]INICIO!$Y$231:$Y$247</definedName>
    <definedName name="__EJE3" localSheetId="5">[2]INICIO!$Y$231:$Y$247</definedName>
    <definedName name="__EJE3" localSheetId="6">[2]INICIO!$Y$231:$Y$247</definedName>
    <definedName name="__EJE3" localSheetId="13">[1]INICIO!$Y$231:$Y$247</definedName>
    <definedName name="__EJE3" localSheetId="14">[1]INICIO!$Y$231:$Y$247</definedName>
    <definedName name="__EJE3" localSheetId="15">[1]INICIO!$Y$231:$Y$247</definedName>
    <definedName name="__EJE3" localSheetId="16">[1]INICIO!$Y$231:$Y$247</definedName>
    <definedName name="__EJE3" localSheetId="17">[1]INICIO!$Y$231:$Y$247</definedName>
    <definedName name="__EJE3" localSheetId="8">[2]INICIO!$Y$231:$Y$247</definedName>
    <definedName name="__EJE3" localSheetId="9">[2]INICIO!$Y$231:$Y$247</definedName>
    <definedName name="__EJE3" localSheetId="10">[2]INICIO!$Y$231:$Y$247</definedName>
    <definedName name="__EJE3" localSheetId="11">[2]INICIO!$Y$231:$Y$247</definedName>
    <definedName name="__EJE3" localSheetId="12">[2]INICIO!$Y$231:$Y$247</definedName>
    <definedName name="__EJE3" localSheetId="7">[2]INICIO!$Y$231:$Y$247</definedName>
    <definedName name="__EJE3" localSheetId="1">[2]INICIO!$Y$231:$Y$247</definedName>
    <definedName name="__EJE3" localSheetId="2">[2]INICIO!$Y$231:$Y$247</definedName>
    <definedName name="__EJE3" localSheetId="3">[2]INICIO!$Y$231:$Y$247</definedName>
    <definedName name="__EJE3">[2]INICIO!$Y$231:$Y$247</definedName>
    <definedName name="__EJE4" localSheetId="4">[2]INICIO!$Y$249:$Y$272</definedName>
    <definedName name="__EJE4" localSheetId="5">[2]INICIO!$Y$249:$Y$272</definedName>
    <definedName name="__EJE4" localSheetId="6">[2]INICIO!$Y$249:$Y$272</definedName>
    <definedName name="__EJE4" localSheetId="13">[1]INICIO!$Y$249:$Y$272</definedName>
    <definedName name="__EJE4" localSheetId="14">[1]INICIO!$Y$249:$Y$272</definedName>
    <definedName name="__EJE4" localSheetId="15">[1]INICIO!$Y$249:$Y$272</definedName>
    <definedName name="__EJE4" localSheetId="16">[1]INICIO!$Y$249:$Y$272</definedName>
    <definedName name="__EJE4" localSheetId="17">[1]INICIO!$Y$249:$Y$272</definedName>
    <definedName name="__EJE4" localSheetId="8">[2]INICIO!$Y$249:$Y$272</definedName>
    <definedName name="__EJE4" localSheetId="9">[2]INICIO!$Y$249:$Y$272</definedName>
    <definedName name="__EJE4" localSheetId="10">[2]INICIO!$Y$249:$Y$272</definedName>
    <definedName name="__EJE4" localSheetId="11">[2]INICIO!$Y$249:$Y$272</definedName>
    <definedName name="__EJE4" localSheetId="12">[2]INICIO!$Y$249:$Y$272</definedName>
    <definedName name="__EJE4" localSheetId="7">[2]INICIO!$Y$249:$Y$272</definedName>
    <definedName name="__EJE4" localSheetId="1">[2]INICIO!$Y$249:$Y$272</definedName>
    <definedName name="__EJE4" localSheetId="2">[2]INICIO!$Y$249:$Y$272</definedName>
    <definedName name="__EJE4" localSheetId="3">[2]INICIO!$Y$249:$Y$272</definedName>
    <definedName name="__EJE4">[2]INICIO!$Y$249:$Y$272</definedName>
    <definedName name="__EJE5" localSheetId="4">[2]INICIO!$Y$274:$Y$287</definedName>
    <definedName name="__EJE5" localSheetId="5">[2]INICIO!$Y$274:$Y$287</definedName>
    <definedName name="__EJE5" localSheetId="6">[2]INICIO!$Y$274:$Y$287</definedName>
    <definedName name="__EJE5" localSheetId="13">[1]INICIO!$Y$274:$Y$287</definedName>
    <definedName name="__EJE5" localSheetId="14">[1]INICIO!$Y$274:$Y$287</definedName>
    <definedName name="__EJE5" localSheetId="15">[1]INICIO!$Y$274:$Y$287</definedName>
    <definedName name="__EJE5" localSheetId="16">[1]INICIO!$Y$274:$Y$287</definedName>
    <definedName name="__EJE5" localSheetId="17">[1]INICIO!$Y$274:$Y$287</definedName>
    <definedName name="__EJE5" localSheetId="8">[2]INICIO!$Y$274:$Y$287</definedName>
    <definedName name="__EJE5" localSheetId="9">[2]INICIO!$Y$274:$Y$287</definedName>
    <definedName name="__EJE5" localSheetId="10">[2]INICIO!$Y$274:$Y$287</definedName>
    <definedName name="__EJE5" localSheetId="11">[2]INICIO!$Y$274:$Y$287</definedName>
    <definedName name="__EJE5" localSheetId="12">[2]INICIO!$Y$274:$Y$287</definedName>
    <definedName name="__EJE5" localSheetId="7">[2]INICIO!$Y$274:$Y$287</definedName>
    <definedName name="__EJE5" localSheetId="1">[2]INICIO!$Y$274:$Y$287</definedName>
    <definedName name="__EJE5" localSheetId="2">[2]INICIO!$Y$274:$Y$287</definedName>
    <definedName name="__EJE5" localSheetId="3">[2]INICIO!$Y$274:$Y$287</definedName>
    <definedName name="__EJE5">[2]INICIO!$Y$274:$Y$287</definedName>
    <definedName name="__EJE6" localSheetId="4">[2]INICIO!$Y$289:$Y$314</definedName>
    <definedName name="__EJE6" localSheetId="5">[2]INICIO!$Y$289:$Y$314</definedName>
    <definedName name="__EJE6" localSheetId="6">[2]INICIO!$Y$289:$Y$314</definedName>
    <definedName name="__EJE6" localSheetId="13">[1]INICIO!$Y$289:$Y$314</definedName>
    <definedName name="__EJE6" localSheetId="14">[1]INICIO!$Y$289:$Y$314</definedName>
    <definedName name="__EJE6" localSheetId="15">[1]INICIO!$Y$289:$Y$314</definedName>
    <definedName name="__EJE6" localSheetId="16">[1]INICIO!$Y$289:$Y$314</definedName>
    <definedName name="__EJE6" localSheetId="17">[1]INICIO!$Y$289:$Y$314</definedName>
    <definedName name="__EJE6" localSheetId="8">[2]INICIO!$Y$289:$Y$314</definedName>
    <definedName name="__EJE6" localSheetId="9">[2]INICIO!$Y$289:$Y$314</definedName>
    <definedName name="__EJE6" localSheetId="10">[2]INICIO!$Y$289:$Y$314</definedName>
    <definedName name="__EJE6" localSheetId="11">[2]INICIO!$Y$289:$Y$314</definedName>
    <definedName name="__EJE6" localSheetId="12">[2]INICIO!$Y$289:$Y$314</definedName>
    <definedName name="__EJE6" localSheetId="7">[2]INICIO!$Y$289:$Y$314</definedName>
    <definedName name="__EJE6" localSheetId="1">[2]INICIO!$Y$289:$Y$314</definedName>
    <definedName name="__EJE6" localSheetId="2">[2]INICIO!$Y$289:$Y$314</definedName>
    <definedName name="__EJE6" localSheetId="3">[2]INICIO!$Y$289:$Y$314</definedName>
    <definedName name="__EJE6">[2]INICIO!$Y$289:$Y$314</definedName>
    <definedName name="__EJE7" localSheetId="4">[2]INICIO!$Y$316:$Y$356</definedName>
    <definedName name="__EJE7" localSheetId="5">[2]INICIO!$Y$316:$Y$356</definedName>
    <definedName name="__EJE7" localSheetId="6">[2]INICIO!$Y$316:$Y$356</definedName>
    <definedName name="__EJE7" localSheetId="13">[1]INICIO!$Y$316:$Y$356</definedName>
    <definedName name="__EJE7" localSheetId="14">[1]INICIO!$Y$316:$Y$356</definedName>
    <definedName name="__EJE7" localSheetId="15">[1]INICIO!$Y$316:$Y$356</definedName>
    <definedName name="__EJE7" localSheetId="16">[1]INICIO!$Y$316:$Y$356</definedName>
    <definedName name="__EJE7" localSheetId="17">[1]INICIO!$Y$316:$Y$356</definedName>
    <definedName name="__EJE7" localSheetId="8">[2]INICIO!$Y$316:$Y$356</definedName>
    <definedName name="__EJE7" localSheetId="9">[2]INICIO!$Y$316:$Y$356</definedName>
    <definedName name="__EJE7" localSheetId="10">[2]INICIO!$Y$316:$Y$356</definedName>
    <definedName name="__EJE7" localSheetId="11">[2]INICIO!$Y$316:$Y$356</definedName>
    <definedName name="__EJE7" localSheetId="12">[2]INICIO!$Y$316:$Y$356</definedName>
    <definedName name="__EJE7" localSheetId="7">[2]INICIO!$Y$316:$Y$356</definedName>
    <definedName name="__EJE7" localSheetId="1">[2]INICIO!$Y$316:$Y$356</definedName>
    <definedName name="__EJE7" localSheetId="2">[2]INICIO!$Y$316:$Y$356</definedName>
    <definedName name="__EJE7" localSheetId="3">[2]INICIO!$Y$316:$Y$356</definedName>
    <definedName name="__EJE7">[2]INICIO!$Y$316:$Y$356</definedName>
    <definedName name="_EJE1" localSheetId="4">[2]INICIO!$Y$166:$Y$186</definedName>
    <definedName name="_EJE1" localSheetId="5">[2]INICIO!$Y$166:$Y$186</definedName>
    <definedName name="_EJE1" localSheetId="6">[2]INICIO!$Y$166:$Y$186</definedName>
    <definedName name="_EJE1" localSheetId="13">[1]INICIO!$Y$166:$Y$186</definedName>
    <definedName name="_EJE1" localSheetId="14">[1]INICIO!$Y$166:$Y$186</definedName>
    <definedName name="_EJE1" localSheetId="15">[1]INICIO!$Y$166:$Y$186</definedName>
    <definedName name="_EJE1" localSheetId="16">[1]INICIO!$Y$166:$Y$186</definedName>
    <definedName name="_EJE1" localSheetId="17">[1]INICIO!$Y$166:$Y$186</definedName>
    <definedName name="_EJE1" localSheetId="8">[2]INICIO!$Y$166:$Y$186</definedName>
    <definedName name="_EJE1" localSheetId="9">[2]INICIO!$Y$166:$Y$186</definedName>
    <definedName name="_EJE1" localSheetId="10">[2]INICIO!$Y$166:$Y$186</definedName>
    <definedName name="_EJE1" localSheetId="11">[2]INICIO!$Y$166:$Y$186</definedName>
    <definedName name="_EJE1" localSheetId="12">[2]INICIO!$Y$166:$Y$186</definedName>
    <definedName name="_EJE1" localSheetId="7">[2]INICIO!$Y$166:$Y$186</definedName>
    <definedName name="_EJE1" localSheetId="1">[2]INICIO!$Y$166:$Y$186</definedName>
    <definedName name="_EJE1" localSheetId="2">[2]INICIO!$Y$166:$Y$186</definedName>
    <definedName name="_EJE1" localSheetId="3">[2]INICIO!$Y$166:$Y$186</definedName>
    <definedName name="_EJE1" localSheetId="19">[3]INICIO!$Y$166:$Y$186</definedName>
    <definedName name="_EJE1" localSheetId="18">[3]INICIO!$Y$166:$Y$186</definedName>
    <definedName name="_EJE1">[2]INICIO!$Y$166:$Y$186</definedName>
    <definedName name="_EJE2" localSheetId="4">[2]INICIO!$Y$188:$Y$229</definedName>
    <definedName name="_EJE2" localSheetId="5">[2]INICIO!$Y$188:$Y$229</definedName>
    <definedName name="_EJE2" localSheetId="6">[2]INICIO!$Y$188:$Y$229</definedName>
    <definedName name="_EJE2" localSheetId="13">[1]INICIO!$Y$188:$Y$229</definedName>
    <definedName name="_EJE2" localSheetId="14">[1]INICIO!$Y$188:$Y$229</definedName>
    <definedName name="_EJE2" localSheetId="15">[1]INICIO!$Y$188:$Y$229</definedName>
    <definedName name="_EJE2" localSheetId="16">[1]INICIO!$Y$188:$Y$229</definedName>
    <definedName name="_EJE2" localSheetId="17">[1]INICIO!$Y$188:$Y$229</definedName>
    <definedName name="_EJE2" localSheetId="8">[2]INICIO!$Y$188:$Y$229</definedName>
    <definedName name="_EJE2" localSheetId="9">[2]INICIO!$Y$188:$Y$229</definedName>
    <definedName name="_EJE2" localSheetId="10">[2]INICIO!$Y$188:$Y$229</definedName>
    <definedName name="_EJE2" localSheetId="11">[2]INICIO!$Y$188:$Y$229</definedName>
    <definedName name="_EJE2" localSheetId="12">[2]INICIO!$Y$188:$Y$229</definedName>
    <definedName name="_EJE2" localSheetId="7">[2]INICIO!$Y$188:$Y$229</definedName>
    <definedName name="_EJE2" localSheetId="1">[2]INICIO!$Y$188:$Y$229</definedName>
    <definedName name="_EJE2" localSheetId="2">[2]INICIO!$Y$188:$Y$229</definedName>
    <definedName name="_EJE2" localSheetId="3">[2]INICIO!$Y$188:$Y$229</definedName>
    <definedName name="_EJE2" localSheetId="19">[3]INICIO!$Y$188:$Y$229</definedName>
    <definedName name="_EJE2" localSheetId="18">[3]INICIO!$Y$188:$Y$229</definedName>
    <definedName name="_EJE2">[2]INICIO!$Y$188:$Y$229</definedName>
    <definedName name="_EJE3" localSheetId="4">[2]INICIO!$Y$231:$Y$247</definedName>
    <definedName name="_EJE3" localSheetId="5">[2]INICIO!$Y$231:$Y$247</definedName>
    <definedName name="_EJE3" localSheetId="6">[2]INICIO!$Y$231:$Y$247</definedName>
    <definedName name="_EJE3" localSheetId="13">[1]INICIO!$Y$231:$Y$247</definedName>
    <definedName name="_EJE3" localSheetId="14">[1]INICIO!$Y$231:$Y$247</definedName>
    <definedName name="_EJE3" localSheetId="15">[1]INICIO!$Y$231:$Y$247</definedName>
    <definedName name="_EJE3" localSheetId="16">[1]INICIO!$Y$231:$Y$247</definedName>
    <definedName name="_EJE3" localSheetId="17">[1]INICIO!$Y$231:$Y$247</definedName>
    <definedName name="_EJE3" localSheetId="8">[2]INICIO!$Y$231:$Y$247</definedName>
    <definedName name="_EJE3" localSheetId="9">[2]INICIO!$Y$231:$Y$247</definedName>
    <definedName name="_EJE3" localSheetId="10">[2]INICIO!$Y$231:$Y$247</definedName>
    <definedName name="_EJE3" localSheetId="11">[2]INICIO!$Y$231:$Y$247</definedName>
    <definedName name="_EJE3" localSheetId="12">[2]INICIO!$Y$231:$Y$247</definedName>
    <definedName name="_EJE3" localSheetId="7">[2]INICIO!$Y$231:$Y$247</definedName>
    <definedName name="_EJE3" localSheetId="1">[2]INICIO!$Y$231:$Y$247</definedName>
    <definedName name="_EJE3" localSheetId="2">[2]INICIO!$Y$231:$Y$247</definedName>
    <definedName name="_EJE3" localSheetId="3">[2]INICIO!$Y$231:$Y$247</definedName>
    <definedName name="_EJE3" localSheetId="19">[3]INICIO!$Y$231:$Y$247</definedName>
    <definedName name="_EJE3" localSheetId="18">[3]INICIO!$Y$231:$Y$247</definedName>
    <definedName name="_EJE3">[2]INICIO!$Y$231:$Y$247</definedName>
    <definedName name="_EJE4" localSheetId="4">[2]INICIO!$Y$249:$Y$272</definedName>
    <definedName name="_EJE4" localSheetId="5">[2]INICIO!$Y$249:$Y$272</definedName>
    <definedName name="_EJE4" localSheetId="6">[2]INICIO!$Y$249:$Y$272</definedName>
    <definedName name="_EJE4" localSheetId="13">[1]INICIO!$Y$249:$Y$272</definedName>
    <definedName name="_EJE4" localSheetId="14">[1]INICIO!$Y$249:$Y$272</definedName>
    <definedName name="_EJE4" localSheetId="15">[1]INICIO!$Y$249:$Y$272</definedName>
    <definedName name="_EJE4" localSheetId="16">[1]INICIO!$Y$249:$Y$272</definedName>
    <definedName name="_EJE4" localSheetId="17">[1]INICIO!$Y$249:$Y$272</definedName>
    <definedName name="_EJE4" localSheetId="8">[2]INICIO!$Y$249:$Y$272</definedName>
    <definedName name="_EJE4" localSheetId="9">[2]INICIO!$Y$249:$Y$272</definedName>
    <definedName name="_EJE4" localSheetId="10">[2]INICIO!$Y$249:$Y$272</definedName>
    <definedName name="_EJE4" localSheetId="11">[2]INICIO!$Y$249:$Y$272</definedName>
    <definedName name="_EJE4" localSheetId="12">[2]INICIO!$Y$249:$Y$272</definedName>
    <definedName name="_EJE4" localSheetId="7">[2]INICIO!$Y$249:$Y$272</definedName>
    <definedName name="_EJE4" localSheetId="1">[2]INICIO!$Y$249:$Y$272</definedName>
    <definedName name="_EJE4" localSheetId="2">[2]INICIO!$Y$249:$Y$272</definedName>
    <definedName name="_EJE4" localSheetId="3">[2]INICIO!$Y$249:$Y$272</definedName>
    <definedName name="_EJE4" localSheetId="19">[3]INICIO!$Y$249:$Y$272</definedName>
    <definedName name="_EJE4" localSheetId="18">[3]INICIO!$Y$249:$Y$272</definedName>
    <definedName name="_EJE4">[2]INICIO!$Y$249:$Y$272</definedName>
    <definedName name="_EJE5" localSheetId="4">[2]INICIO!$Y$274:$Y$287</definedName>
    <definedName name="_EJE5" localSheetId="5">[2]INICIO!$Y$274:$Y$287</definedName>
    <definedName name="_EJE5" localSheetId="6">[2]INICIO!$Y$274:$Y$287</definedName>
    <definedName name="_EJE5" localSheetId="13">[1]INICIO!$Y$274:$Y$287</definedName>
    <definedName name="_EJE5" localSheetId="14">[1]INICIO!$Y$274:$Y$287</definedName>
    <definedName name="_EJE5" localSheetId="15">[1]INICIO!$Y$274:$Y$287</definedName>
    <definedName name="_EJE5" localSheetId="16">[1]INICIO!$Y$274:$Y$287</definedName>
    <definedName name="_EJE5" localSheetId="17">[1]INICIO!$Y$274:$Y$287</definedName>
    <definedName name="_EJE5" localSheetId="8">[2]INICIO!$Y$274:$Y$287</definedName>
    <definedName name="_EJE5" localSheetId="9">[2]INICIO!$Y$274:$Y$287</definedName>
    <definedName name="_EJE5" localSheetId="10">[2]INICIO!$Y$274:$Y$287</definedName>
    <definedName name="_EJE5" localSheetId="11">[2]INICIO!$Y$274:$Y$287</definedName>
    <definedName name="_EJE5" localSheetId="12">[2]INICIO!$Y$274:$Y$287</definedName>
    <definedName name="_EJE5" localSheetId="7">[2]INICIO!$Y$274:$Y$287</definedName>
    <definedName name="_EJE5" localSheetId="1">[2]INICIO!$Y$274:$Y$287</definedName>
    <definedName name="_EJE5" localSheetId="2">[2]INICIO!$Y$274:$Y$287</definedName>
    <definedName name="_EJE5" localSheetId="3">[2]INICIO!$Y$274:$Y$287</definedName>
    <definedName name="_EJE5" localSheetId="19">[3]INICIO!$Y$274:$Y$287</definedName>
    <definedName name="_EJE5" localSheetId="18">[3]INICIO!$Y$274:$Y$287</definedName>
    <definedName name="_EJE5">[2]INICIO!$Y$274:$Y$287</definedName>
    <definedName name="_EJE6" localSheetId="4">[2]INICIO!$Y$289:$Y$314</definedName>
    <definedName name="_EJE6" localSheetId="5">[2]INICIO!$Y$289:$Y$314</definedName>
    <definedName name="_EJE6" localSheetId="6">[2]INICIO!$Y$289:$Y$314</definedName>
    <definedName name="_EJE6" localSheetId="13">[1]INICIO!$Y$289:$Y$314</definedName>
    <definedName name="_EJE6" localSheetId="14">[1]INICIO!$Y$289:$Y$314</definedName>
    <definedName name="_EJE6" localSheetId="15">[1]INICIO!$Y$289:$Y$314</definedName>
    <definedName name="_EJE6" localSheetId="16">[1]INICIO!$Y$289:$Y$314</definedName>
    <definedName name="_EJE6" localSheetId="17">[1]INICIO!$Y$289:$Y$314</definedName>
    <definedName name="_EJE6" localSheetId="8">[2]INICIO!$Y$289:$Y$314</definedName>
    <definedName name="_EJE6" localSheetId="9">[2]INICIO!$Y$289:$Y$314</definedName>
    <definedName name="_EJE6" localSheetId="10">[2]INICIO!$Y$289:$Y$314</definedName>
    <definedName name="_EJE6" localSheetId="11">[2]INICIO!$Y$289:$Y$314</definedName>
    <definedName name="_EJE6" localSheetId="12">[2]INICIO!$Y$289:$Y$314</definedName>
    <definedName name="_EJE6" localSheetId="7">[2]INICIO!$Y$289:$Y$314</definedName>
    <definedName name="_EJE6" localSheetId="1">[2]INICIO!$Y$289:$Y$314</definedName>
    <definedName name="_EJE6" localSheetId="2">[2]INICIO!$Y$289:$Y$314</definedName>
    <definedName name="_EJE6" localSheetId="3">[2]INICIO!$Y$289:$Y$314</definedName>
    <definedName name="_EJE6" localSheetId="19">[3]INICIO!$Y$289:$Y$314</definedName>
    <definedName name="_EJE6" localSheetId="18">[3]INICIO!$Y$289:$Y$314</definedName>
    <definedName name="_EJE6">[2]INICIO!$Y$289:$Y$314</definedName>
    <definedName name="_EJE7" localSheetId="4">[2]INICIO!$Y$316:$Y$356</definedName>
    <definedName name="_EJE7" localSheetId="5">[2]INICIO!$Y$316:$Y$356</definedName>
    <definedName name="_EJE7" localSheetId="6">[2]INICIO!$Y$316:$Y$356</definedName>
    <definedName name="_EJE7" localSheetId="13">[1]INICIO!$Y$316:$Y$356</definedName>
    <definedName name="_EJE7" localSheetId="14">[1]INICIO!$Y$316:$Y$356</definedName>
    <definedName name="_EJE7" localSheetId="15">[1]INICIO!$Y$316:$Y$356</definedName>
    <definedName name="_EJE7" localSheetId="16">[1]INICIO!$Y$316:$Y$356</definedName>
    <definedName name="_EJE7" localSheetId="17">[1]INICIO!$Y$316:$Y$356</definedName>
    <definedName name="_EJE7" localSheetId="8">[2]INICIO!$Y$316:$Y$356</definedName>
    <definedName name="_EJE7" localSheetId="9">[2]INICIO!$Y$316:$Y$356</definedName>
    <definedName name="_EJE7" localSheetId="10">[2]INICIO!$Y$316:$Y$356</definedName>
    <definedName name="_EJE7" localSheetId="11">[2]INICIO!$Y$316:$Y$356</definedName>
    <definedName name="_EJE7" localSheetId="12">[2]INICIO!$Y$316:$Y$356</definedName>
    <definedName name="_EJE7" localSheetId="7">[2]INICIO!$Y$316:$Y$356</definedName>
    <definedName name="_EJE7" localSheetId="1">[2]INICIO!$Y$316:$Y$356</definedName>
    <definedName name="_EJE7" localSheetId="2">[2]INICIO!$Y$316:$Y$356</definedName>
    <definedName name="_EJE7" localSheetId="3">[2]INICIO!$Y$316:$Y$356</definedName>
    <definedName name="_EJE7" localSheetId="19">[3]INICIO!$Y$316:$Y$356</definedName>
    <definedName name="_EJE7" localSheetId="18">[3]INICIO!$Y$316:$Y$356</definedName>
    <definedName name="_EJE7">[2]INICIO!$Y$316:$Y$356</definedName>
    <definedName name="_xlnm._FilterDatabase" localSheetId="4" hidden="1">'APP-1'!$A$7:$Q$84</definedName>
    <definedName name="_xlnm._FilterDatabase" localSheetId="6" hidden="1">'APP-3'!$R$8:$U$85</definedName>
    <definedName name="_Toc256789589" localSheetId="3">EPC!$A$1</definedName>
    <definedName name="adys_tipo" localSheetId="4">[2]INICIO!$AR$24:$AR$27</definedName>
    <definedName name="adys_tipo" localSheetId="5">[2]INICIO!$AR$24:$AR$27</definedName>
    <definedName name="adys_tipo" localSheetId="6">[2]INICIO!$AR$24:$AR$27</definedName>
    <definedName name="adys_tipo" localSheetId="13">[1]INICIO!$AR$24:$AR$27</definedName>
    <definedName name="adys_tipo" localSheetId="14">[1]INICIO!$AR$24:$AR$27</definedName>
    <definedName name="adys_tipo" localSheetId="15">[1]INICIO!$AR$24:$AR$27</definedName>
    <definedName name="adys_tipo" localSheetId="16">[1]INICIO!$AR$24:$AR$27</definedName>
    <definedName name="adys_tipo" localSheetId="17">[1]INICIO!$AR$24:$AR$27</definedName>
    <definedName name="adys_tipo" localSheetId="8">[2]INICIO!$AR$24:$AR$27</definedName>
    <definedName name="adys_tipo" localSheetId="9">[2]INICIO!$AR$24:$AR$27</definedName>
    <definedName name="adys_tipo" localSheetId="10">[2]INICIO!$AR$24:$AR$27</definedName>
    <definedName name="adys_tipo" localSheetId="11">[2]INICIO!$AR$24:$AR$27</definedName>
    <definedName name="adys_tipo" localSheetId="12">[2]INICIO!$AR$24:$AR$27</definedName>
    <definedName name="adys_tipo" localSheetId="7">[2]INICIO!$AR$24:$AR$27</definedName>
    <definedName name="adys_tipo" localSheetId="1">[2]INICIO!$AR$24:$AR$27</definedName>
    <definedName name="adys_tipo" localSheetId="2">[2]INICIO!$AR$24:$AR$27</definedName>
    <definedName name="adys_tipo" localSheetId="3">[2]INICIO!$AR$24:$AR$27</definedName>
    <definedName name="adys_tipo" localSheetId="19">[3]INICIO!$AR$24:$AR$27</definedName>
    <definedName name="adys_tipo" localSheetId="18">[3]INICIO!$AR$24:$AR$27</definedName>
    <definedName name="adys_tipo">[2]INICIO!$AR$24:$AR$27</definedName>
    <definedName name="AI" localSheetId="4">[2]INICIO!$AU$5:$AW$543</definedName>
    <definedName name="AI" localSheetId="5">[2]INICIO!$AU$5:$AW$543</definedName>
    <definedName name="AI" localSheetId="6">[2]INICIO!$AU$5:$AW$543</definedName>
    <definedName name="AI" localSheetId="13">[1]INICIO!$AU$5:$AW$543</definedName>
    <definedName name="AI" localSheetId="14">[1]INICIO!$AU$5:$AW$543</definedName>
    <definedName name="AI" localSheetId="15">[1]INICIO!$AU$5:$AW$543</definedName>
    <definedName name="AI" localSheetId="16">[1]INICIO!$AU$5:$AW$543</definedName>
    <definedName name="AI" localSheetId="17">[1]INICIO!$AU$5:$AW$543</definedName>
    <definedName name="AI" localSheetId="8">[2]INICIO!$AU$5:$AW$543</definedName>
    <definedName name="AI" localSheetId="9">[2]INICIO!$AU$5:$AW$543</definedName>
    <definedName name="AI" localSheetId="10">[2]INICIO!$AU$5:$AW$543</definedName>
    <definedName name="AI" localSheetId="11">[2]INICIO!$AU$5:$AW$543</definedName>
    <definedName name="AI" localSheetId="12">[2]INICIO!$AU$5:$AW$543</definedName>
    <definedName name="AI" localSheetId="7">[2]INICIO!$AU$5:$AW$543</definedName>
    <definedName name="AI" localSheetId="1">[2]INICIO!$AU$5:$AW$543</definedName>
    <definedName name="AI" localSheetId="2">[2]INICIO!$AU$5:$AW$543</definedName>
    <definedName name="AI" localSheetId="3">[2]INICIO!$AU$5:$AW$543</definedName>
    <definedName name="AI" localSheetId="19">[3]INICIO!$AU$5:$AW$543</definedName>
    <definedName name="AI" localSheetId="18">[3]INICIO!$AU$5:$AW$543</definedName>
    <definedName name="AI">[2]INICIO!$AU$5:$AW$543</definedName>
    <definedName name="_xlnm.Print_Area" localSheetId="4">'APP-1'!$A$1:$R$86</definedName>
    <definedName name="_xlnm.Print_Area" localSheetId="6">'APP-3'!$A$1:$U$87</definedName>
    <definedName name="_xlnm.Print_Area" localSheetId="13">'AR 1'!$A$1:$O$63</definedName>
    <definedName name="_xlnm.Print_Area" localSheetId="14">'AR 2'!$A$1:$P$36</definedName>
    <definedName name="_xlnm.Print_Area" localSheetId="15">'AR 3'!$A$1:$O$28</definedName>
    <definedName name="_xlnm.Print_Area" localSheetId="16">'AR 4'!$A$1:$O$186</definedName>
    <definedName name="_xlnm.Print_Area" localSheetId="17">'AR 5'!$A$1:$O$28</definedName>
    <definedName name="_xlnm.Print_Area" localSheetId="0">Caratula!$A$1:$K$39</definedName>
    <definedName name="_xlnm.Print_Area" localSheetId="27">'Formato 6d'!$B$2:$I$37</definedName>
    <definedName name="_xlnm.Print_Area" localSheetId="19">'IAPP FAIS'!$B$2:$L$15</definedName>
    <definedName name="_xlnm.Print_Area" localSheetId="18">'IAPP FORTAMUN'!$B$2:$L$14</definedName>
    <definedName name="CAPIT" localSheetId="4">#REF!</definedName>
    <definedName name="CAPIT" localSheetId="5">#REF!</definedName>
    <definedName name="CAPIT" localSheetId="6">#REF!</definedName>
    <definedName name="CAPIT" localSheetId="13">#REF!</definedName>
    <definedName name="CAPIT" localSheetId="14">#REF!</definedName>
    <definedName name="CAPIT" localSheetId="15">#REF!</definedName>
    <definedName name="CAPIT" localSheetId="16">#REF!</definedName>
    <definedName name="CAPIT" localSheetId="17">#REF!</definedName>
    <definedName name="CAPIT" localSheetId="8">#REF!</definedName>
    <definedName name="CAPIT" localSheetId="9">#REF!</definedName>
    <definedName name="CAPIT" localSheetId="10">#REF!</definedName>
    <definedName name="CAPIT" localSheetId="11">#REF!</definedName>
    <definedName name="CAPIT" localSheetId="12">#REF!</definedName>
    <definedName name="CAPIT" localSheetId="7">#REF!</definedName>
    <definedName name="CAPIT" localSheetId="1">#REF!</definedName>
    <definedName name="CAPIT" localSheetId="2">#REF!</definedName>
    <definedName name="CAPIT" localSheetId="3">#REF!</definedName>
    <definedName name="CAPIT" localSheetId="27">#REF!</definedName>
    <definedName name="CAPIT" localSheetId="19">#REF!</definedName>
    <definedName name="CAPIT">#REF!</definedName>
    <definedName name="CENPAR" localSheetId="4">#REF!</definedName>
    <definedName name="CENPAR" localSheetId="5">#REF!</definedName>
    <definedName name="CENPAR" localSheetId="6">#REF!</definedName>
    <definedName name="CENPAR" localSheetId="13">#REF!</definedName>
    <definedName name="CENPAR" localSheetId="14">#REF!</definedName>
    <definedName name="CENPAR" localSheetId="15">#REF!</definedName>
    <definedName name="CENPAR" localSheetId="16">#REF!</definedName>
    <definedName name="CENPAR" localSheetId="17">#REF!</definedName>
    <definedName name="CENPAR" localSheetId="8">#REF!</definedName>
    <definedName name="CENPAR" localSheetId="9">#REF!</definedName>
    <definedName name="CENPAR" localSheetId="10">#REF!</definedName>
    <definedName name="CENPAR" localSheetId="11">#REF!</definedName>
    <definedName name="CENPAR" localSheetId="12">#REF!</definedName>
    <definedName name="CENPAR" localSheetId="7">#REF!</definedName>
    <definedName name="CENPAR" localSheetId="1">#REF!</definedName>
    <definedName name="CENPAR" localSheetId="2">#REF!</definedName>
    <definedName name="CENPAR" localSheetId="3">#REF!</definedName>
    <definedName name="CENPAR" localSheetId="27">#REF!</definedName>
    <definedName name="CENPAR" localSheetId="19">#REF!</definedName>
    <definedName name="CENPAR">#REF!</definedName>
    <definedName name="datos" localSheetId="4">OFFSET([4]datos!$A$1,0,0,COUNTA([4]datos!$A$1:$A$65536),23)</definedName>
    <definedName name="datos" localSheetId="5">OFFSET([4]datos!$A$1,0,0,COUNTA([4]datos!$A$1:$A$65536),23)</definedName>
    <definedName name="datos" localSheetId="6">OFFSET([4]datos!$A$1,0,0,COUNTA([4]datos!$A$1:$A$65536),23)</definedName>
    <definedName name="datos" localSheetId="13">OFFSET([5]datos!$A$1,0,0,COUNTA([5]datos!$A$1:$A$65536),23)</definedName>
    <definedName name="datos" localSheetId="14">OFFSET([5]datos!$A$1,0,0,COUNTA([5]datos!$A$1:$A$65536),23)</definedName>
    <definedName name="datos" localSheetId="15">OFFSET([5]datos!$A$1,0,0,COUNTA([5]datos!$A$1:$A$65536),23)</definedName>
    <definedName name="datos" localSheetId="16">OFFSET([5]datos!$A$1,0,0,COUNTA([5]datos!$A$1:$A$65536),23)</definedName>
    <definedName name="datos" localSheetId="17">OFFSET([5]datos!$A$1,0,0,COUNTA([5]datos!$A$1:$A$65536),23)</definedName>
    <definedName name="datos" localSheetId="8">OFFSET([4]datos!$A$1,0,0,COUNTA([4]datos!$A$1:$A$65536),23)</definedName>
    <definedName name="datos" localSheetId="9">OFFSET([4]datos!$A$1,0,0,COUNTA([4]datos!$A$1:$A$65536),23)</definedName>
    <definedName name="datos" localSheetId="10">OFFSET([4]datos!$A$1,0,0,COUNTA([4]datos!$A$1:$A$65536),23)</definedName>
    <definedName name="datos" localSheetId="11">OFFSET([4]datos!$A$1,0,0,COUNTA([4]datos!$A$1:$A$65536),23)</definedName>
    <definedName name="datos" localSheetId="12">OFFSET([4]datos!$A$1,0,0,COUNTA([4]datos!$A$1:$A$65536),23)</definedName>
    <definedName name="datos" localSheetId="7">OFFSET([4]datos!$A$1,0,0,COUNTA([4]datos!$A$1:$A$65536),23)</definedName>
    <definedName name="datos" localSheetId="25">OFFSET([2]datos!$A$1,0,0,COUNTA([2]datos!$A$1:$A$65536),23)</definedName>
    <definedName name="datos" localSheetId="1">OFFSET([4]datos!$A$1,0,0,COUNTA([4]datos!$A$1:$A$65536),23)</definedName>
    <definedName name="datos" localSheetId="2">OFFSET([4]datos!$A$1,0,0,COUNTA([4]datos!$A$1:$A$65536),23)</definedName>
    <definedName name="datos" localSheetId="3">OFFSET([4]datos!$A$1,0,0,COUNTA([4]datos!$A$1:$A$65536),23)</definedName>
    <definedName name="datos" localSheetId="19">OFFSET([6]datos!$A$1,0,0,COUNTA([6]datos!$A$1:$A$65536),23)</definedName>
    <definedName name="datos" localSheetId="18">OFFSET([6]datos!$A$1,0,0,COUNTA([6]datos!$A$1:$A$65536),23)</definedName>
    <definedName name="datos">OFFSET([4]datos!$A$1,0,0,COUNTA([4]datos!$A$1:$A$65536),23)</definedName>
    <definedName name="dc" localSheetId="4">#REF!</definedName>
    <definedName name="dc" localSheetId="5">#REF!</definedName>
    <definedName name="dc" localSheetId="6">#REF!</definedName>
    <definedName name="dc" localSheetId="13">#REF!</definedName>
    <definedName name="dc" localSheetId="14">#REF!</definedName>
    <definedName name="dc" localSheetId="15">#REF!</definedName>
    <definedName name="dc" localSheetId="16">#REF!</definedName>
    <definedName name="dc" localSheetId="17">#REF!</definedName>
    <definedName name="dc" localSheetId="8">#REF!</definedName>
    <definedName name="dc" localSheetId="9">#REF!</definedName>
    <definedName name="dc" localSheetId="10">#REF!</definedName>
    <definedName name="dc" localSheetId="11">#REF!</definedName>
    <definedName name="dc" localSheetId="12">#REF!</definedName>
    <definedName name="dc" localSheetId="7">#REF!</definedName>
    <definedName name="dc" localSheetId="1">#REF!</definedName>
    <definedName name="dc" localSheetId="2">#REF!</definedName>
    <definedName name="dc" localSheetId="3">#REF!</definedName>
    <definedName name="dc" localSheetId="27">#REF!</definedName>
    <definedName name="dc" localSheetId="19">#REF!</definedName>
    <definedName name="dc">#REF!</definedName>
    <definedName name="DEFAULT" localSheetId="4">[2]INICIO!$AA$10</definedName>
    <definedName name="DEFAULT" localSheetId="5">[2]INICIO!$AA$10</definedName>
    <definedName name="DEFAULT" localSheetId="6">[2]INICIO!$AA$10</definedName>
    <definedName name="DEFAULT" localSheetId="13">[1]INICIO!$AA$10</definedName>
    <definedName name="DEFAULT" localSheetId="14">[1]INICIO!$AA$10</definedName>
    <definedName name="DEFAULT" localSheetId="15">[1]INICIO!$AA$10</definedName>
    <definedName name="DEFAULT" localSheetId="16">[1]INICIO!$AA$10</definedName>
    <definedName name="DEFAULT" localSheetId="17">[1]INICIO!$AA$10</definedName>
    <definedName name="DEFAULT" localSheetId="8">[2]INICIO!$AA$10</definedName>
    <definedName name="DEFAULT" localSheetId="9">[2]INICIO!$AA$10</definedName>
    <definedName name="DEFAULT" localSheetId="10">[2]INICIO!$AA$10</definedName>
    <definedName name="DEFAULT" localSheetId="11">[2]INICIO!$AA$10</definedName>
    <definedName name="DEFAULT" localSheetId="12">[2]INICIO!$AA$10</definedName>
    <definedName name="DEFAULT" localSheetId="7">[2]INICIO!$AA$10</definedName>
    <definedName name="DEFAULT" localSheetId="1">[2]INICIO!$AA$10</definedName>
    <definedName name="DEFAULT" localSheetId="2">[2]INICIO!$AA$10</definedName>
    <definedName name="DEFAULT" localSheetId="3">[2]INICIO!$AA$10</definedName>
    <definedName name="DEFAULT" localSheetId="19">[3]INICIO!$AA$10</definedName>
    <definedName name="DEFAULT" localSheetId="18">[3]INICIO!$AA$10</definedName>
    <definedName name="DEFAULT">[2]INICIO!$AA$10</definedName>
    <definedName name="DEUDA" localSheetId="4">#REF!</definedName>
    <definedName name="DEUDA" localSheetId="5">#REF!</definedName>
    <definedName name="DEUDA" localSheetId="6">#REF!</definedName>
    <definedName name="DEUDA" localSheetId="13">#REF!</definedName>
    <definedName name="DEUDA" localSheetId="14">#REF!</definedName>
    <definedName name="DEUDA" localSheetId="15">#REF!</definedName>
    <definedName name="DEUDA" localSheetId="16">#REF!</definedName>
    <definedName name="DEUDA" localSheetId="17">#REF!</definedName>
    <definedName name="DEUDA" localSheetId="8">#REF!</definedName>
    <definedName name="DEUDA" localSheetId="9">#REF!</definedName>
    <definedName name="DEUDA" localSheetId="10">#REF!</definedName>
    <definedName name="DEUDA" localSheetId="11">#REF!</definedName>
    <definedName name="DEUDA" localSheetId="12">#REF!</definedName>
    <definedName name="DEUDA" localSheetId="7">#REF!</definedName>
    <definedName name="DEUDA" localSheetId="1">#REF!</definedName>
    <definedName name="DEUDA" localSheetId="2">#REF!</definedName>
    <definedName name="DEUDA" localSheetId="3">#REF!</definedName>
    <definedName name="DEUDA" localSheetId="27">#REF!</definedName>
    <definedName name="DEUDA" localSheetId="19">#REF!</definedName>
    <definedName name="DEUDA">#REF!</definedName>
    <definedName name="egvb" localSheetId="4">#REF!</definedName>
    <definedName name="egvb" localSheetId="5">#REF!</definedName>
    <definedName name="egvb" localSheetId="6">#REF!</definedName>
    <definedName name="egvb" localSheetId="13">#REF!</definedName>
    <definedName name="egvb" localSheetId="14">#REF!</definedName>
    <definedName name="egvb" localSheetId="15">#REF!</definedName>
    <definedName name="egvb" localSheetId="16">#REF!</definedName>
    <definedName name="egvb" localSheetId="17">#REF!</definedName>
    <definedName name="egvb" localSheetId="8">#REF!</definedName>
    <definedName name="egvb" localSheetId="9">#REF!</definedName>
    <definedName name="egvb" localSheetId="10">#REF!</definedName>
    <definedName name="egvb" localSheetId="11">#REF!</definedName>
    <definedName name="egvb" localSheetId="12">#REF!</definedName>
    <definedName name="egvb" localSheetId="7">#REF!</definedName>
    <definedName name="egvb" localSheetId="1">#REF!</definedName>
    <definedName name="egvb" localSheetId="2">#REF!</definedName>
    <definedName name="egvb" localSheetId="3">#REF!</definedName>
    <definedName name="egvb" localSheetId="27">#REF!</definedName>
    <definedName name="egvb" localSheetId="19">#REF!</definedName>
    <definedName name="egvb">#REF!</definedName>
    <definedName name="EJER" localSheetId="4">#REF!</definedName>
    <definedName name="EJER" localSheetId="5">#REF!</definedName>
    <definedName name="EJER" localSheetId="6">#REF!</definedName>
    <definedName name="EJER" localSheetId="13">#REF!</definedName>
    <definedName name="EJER" localSheetId="14">#REF!</definedName>
    <definedName name="EJER" localSheetId="15">#REF!</definedName>
    <definedName name="EJER" localSheetId="16">#REF!</definedName>
    <definedName name="EJER" localSheetId="17">#REF!</definedName>
    <definedName name="EJER" localSheetId="8">#REF!</definedName>
    <definedName name="EJER" localSheetId="9">#REF!</definedName>
    <definedName name="EJER" localSheetId="10">#REF!</definedName>
    <definedName name="EJER" localSheetId="11">#REF!</definedName>
    <definedName name="EJER" localSheetId="12">#REF!</definedName>
    <definedName name="EJER" localSheetId="7">#REF!</definedName>
    <definedName name="EJER" localSheetId="1">#REF!</definedName>
    <definedName name="EJER" localSheetId="2">#REF!</definedName>
    <definedName name="EJER" localSheetId="3">#REF!</definedName>
    <definedName name="EJER" localSheetId="27">#REF!</definedName>
    <definedName name="EJER" localSheetId="19">#REF!</definedName>
    <definedName name="EJER">#REF!</definedName>
    <definedName name="EJES" localSheetId="4">[2]INICIO!$Y$151:$Y$157</definedName>
    <definedName name="EJES" localSheetId="5">[2]INICIO!$Y$151:$Y$157</definedName>
    <definedName name="EJES" localSheetId="6">[2]INICIO!$Y$151:$Y$157</definedName>
    <definedName name="EJES" localSheetId="13">[1]INICIO!$Y$151:$Y$157</definedName>
    <definedName name="EJES" localSheetId="14">[1]INICIO!$Y$151:$Y$157</definedName>
    <definedName name="EJES" localSheetId="15">[1]INICIO!$Y$151:$Y$157</definedName>
    <definedName name="EJES" localSheetId="16">[1]INICIO!$Y$151:$Y$157</definedName>
    <definedName name="EJES" localSheetId="17">[1]INICIO!$Y$151:$Y$157</definedName>
    <definedName name="EJES" localSheetId="8">[2]INICIO!$Y$151:$Y$157</definedName>
    <definedName name="EJES" localSheetId="9">[2]INICIO!$Y$151:$Y$157</definedName>
    <definedName name="EJES" localSheetId="10">[2]INICIO!$Y$151:$Y$157</definedName>
    <definedName name="EJES" localSheetId="11">[2]INICIO!$Y$151:$Y$157</definedName>
    <definedName name="EJES" localSheetId="12">[2]INICIO!$Y$151:$Y$157</definedName>
    <definedName name="EJES" localSheetId="7">[2]INICIO!$Y$151:$Y$157</definedName>
    <definedName name="EJES" localSheetId="1">[2]INICIO!$Y$151:$Y$157</definedName>
    <definedName name="EJES" localSheetId="2">[2]INICIO!$Y$151:$Y$157</definedName>
    <definedName name="EJES" localSheetId="3">[2]INICIO!$Y$151:$Y$157</definedName>
    <definedName name="EJES" localSheetId="19">[3]INICIO!$Y$151:$Y$157</definedName>
    <definedName name="EJES" localSheetId="18">[3]INICIO!$Y$151:$Y$157</definedName>
    <definedName name="EJES">[2]INICIO!$Y$151:$Y$157</definedName>
    <definedName name="ENFPEM" localSheetId="4">#REF!</definedName>
    <definedName name="ENFPEM" localSheetId="5">#REF!</definedName>
    <definedName name="ENFPEM" localSheetId="6">#REF!</definedName>
    <definedName name="ENFPEM" localSheetId="14">#REF!</definedName>
    <definedName name="ENFPEM" localSheetId="15">#REF!</definedName>
    <definedName name="ENFPEM" localSheetId="16">#REF!</definedName>
    <definedName name="ENFPEM" localSheetId="17">#REF!</definedName>
    <definedName name="ENFPEM" localSheetId="8">#REF!</definedName>
    <definedName name="ENFPEM" localSheetId="9">#REF!</definedName>
    <definedName name="ENFPEM" localSheetId="10">#REF!</definedName>
    <definedName name="ENFPEM" localSheetId="11">#REF!</definedName>
    <definedName name="ENFPEM" localSheetId="12">#REF!</definedName>
    <definedName name="ENFPEM" localSheetId="7">#REF!</definedName>
    <definedName name="ENFPEM" localSheetId="1">#REF!</definedName>
    <definedName name="ENFPEM" localSheetId="2">#REF!</definedName>
    <definedName name="ENFPEM" localSheetId="3">#REF!</definedName>
    <definedName name="ENFPEM" localSheetId="27">#REF!</definedName>
    <definedName name="ENFPEM" localSheetId="19">#REF!</definedName>
    <definedName name="ENFPEM">#REF!</definedName>
    <definedName name="FIDCOS" localSheetId="4">[2]INICIO!$DH$5:$DI$96</definedName>
    <definedName name="FIDCOS" localSheetId="5">[2]INICIO!$DH$5:$DI$96</definedName>
    <definedName name="FIDCOS" localSheetId="6">[2]INICIO!$DH$5:$DI$96</definedName>
    <definedName name="FIDCOS" localSheetId="13">[1]INICIO!$DH$5:$DI$96</definedName>
    <definedName name="FIDCOS" localSheetId="14">[1]INICIO!$DH$5:$DI$96</definedName>
    <definedName name="FIDCOS" localSheetId="15">[1]INICIO!$DH$5:$DI$96</definedName>
    <definedName name="FIDCOS" localSheetId="16">[1]INICIO!$DH$5:$DI$96</definedName>
    <definedName name="FIDCOS" localSheetId="17">[1]INICIO!$DH$5:$DI$96</definedName>
    <definedName name="FIDCOS" localSheetId="8">[2]INICIO!$DH$5:$DI$96</definedName>
    <definedName name="FIDCOS" localSheetId="9">[2]INICIO!$DH$5:$DI$96</definedName>
    <definedName name="FIDCOS" localSheetId="10">[2]INICIO!$DH$5:$DI$96</definedName>
    <definedName name="FIDCOS" localSheetId="11">[2]INICIO!$DH$5:$DI$96</definedName>
    <definedName name="FIDCOS" localSheetId="12">[2]INICIO!$DH$5:$DI$96</definedName>
    <definedName name="FIDCOS" localSheetId="7">[2]INICIO!$DH$5:$DI$96</definedName>
    <definedName name="FIDCOS" localSheetId="1">[2]INICIO!$DH$5:$DI$96</definedName>
    <definedName name="FIDCOS" localSheetId="2">[2]INICIO!$DH$5:$DI$96</definedName>
    <definedName name="FIDCOS" localSheetId="3">[2]INICIO!$DH$5:$DI$96</definedName>
    <definedName name="FIDCOS" localSheetId="19">[3]INICIO!$DH$5:$DI$96</definedName>
    <definedName name="FIDCOS" localSheetId="18">[3]INICIO!$DH$5:$DI$96</definedName>
    <definedName name="FIDCOS">[2]INICIO!$DH$5:$DI$96</definedName>
    <definedName name="FPC" localSheetId="4">[2]INICIO!$DE$5:$DF$96</definedName>
    <definedName name="FPC" localSheetId="5">[2]INICIO!$DE$5:$DF$96</definedName>
    <definedName name="FPC" localSheetId="6">[2]INICIO!$DE$5:$DF$96</definedName>
    <definedName name="FPC" localSheetId="13">[1]INICIO!$DE$5:$DF$96</definedName>
    <definedName name="FPC" localSheetId="14">[1]INICIO!$DE$5:$DF$96</definedName>
    <definedName name="FPC" localSheetId="15">[1]INICIO!$DE$5:$DF$96</definedName>
    <definedName name="FPC" localSheetId="16">[1]INICIO!$DE$5:$DF$96</definedName>
    <definedName name="FPC" localSheetId="17">[1]INICIO!$DE$5:$DF$96</definedName>
    <definedName name="FPC" localSheetId="8">[2]INICIO!$DE$5:$DF$96</definedName>
    <definedName name="FPC" localSheetId="9">[2]INICIO!$DE$5:$DF$96</definedName>
    <definedName name="FPC" localSheetId="10">[2]INICIO!$DE$5:$DF$96</definedName>
    <definedName name="FPC" localSheetId="11">[2]INICIO!$DE$5:$DF$96</definedName>
    <definedName name="FPC" localSheetId="12">[2]INICIO!$DE$5:$DF$96</definedName>
    <definedName name="FPC" localSheetId="7">[2]INICIO!$DE$5:$DF$96</definedName>
    <definedName name="FPC" localSheetId="1">[2]INICIO!$DE$5:$DF$96</definedName>
    <definedName name="FPC" localSheetId="2">[2]INICIO!$DE$5:$DF$96</definedName>
    <definedName name="FPC" localSheetId="3">[2]INICIO!$DE$5:$DF$96</definedName>
    <definedName name="FPC" localSheetId="19">[3]INICIO!$DE$5:$DF$96</definedName>
    <definedName name="FPC" localSheetId="18">[3]INICIO!$DE$5:$DF$96</definedName>
    <definedName name="FPC">[2]INICIO!$DE$5:$DF$96</definedName>
    <definedName name="gasto_gci" localSheetId="4">[2]INICIO!$AO$48:$AO$49</definedName>
    <definedName name="gasto_gci" localSheetId="5">[2]INICIO!$AO$48:$AO$49</definedName>
    <definedName name="gasto_gci" localSheetId="6">[2]INICIO!$AO$48:$AO$49</definedName>
    <definedName name="gasto_gci" localSheetId="13">[1]INICIO!$AO$48:$AO$49</definedName>
    <definedName name="gasto_gci" localSheetId="14">[1]INICIO!$AO$48:$AO$49</definedName>
    <definedName name="gasto_gci" localSheetId="15">[1]INICIO!$AO$48:$AO$49</definedName>
    <definedName name="gasto_gci" localSheetId="16">[1]INICIO!$AO$48:$AO$49</definedName>
    <definedName name="gasto_gci" localSheetId="17">[1]INICIO!$AO$48:$AO$49</definedName>
    <definedName name="gasto_gci" localSheetId="8">[2]INICIO!$AO$48:$AO$49</definedName>
    <definedName name="gasto_gci" localSheetId="9">[2]INICIO!$AO$48:$AO$49</definedName>
    <definedName name="gasto_gci" localSheetId="10">[2]INICIO!$AO$48:$AO$49</definedName>
    <definedName name="gasto_gci" localSheetId="11">[2]INICIO!$AO$48:$AO$49</definedName>
    <definedName name="gasto_gci" localSheetId="12">[2]INICIO!$AO$48:$AO$49</definedName>
    <definedName name="gasto_gci" localSheetId="7">[2]INICIO!$AO$48:$AO$49</definedName>
    <definedName name="gasto_gci" localSheetId="1">[2]INICIO!$AO$48:$AO$49</definedName>
    <definedName name="gasto_gci" localSheetId="2">[2]INICIO!$AO$48:$AO$49</definedName>
    <definedName name="gasto_gci" localSheetId="3">[2]INICIO!$AO$48:$AO$49</definedName>
    <definedName name="gasto_gci" localSheetId="19">[3]INICIO!$AO$48:$AO$49</definedName>
    <definedName name="gasto_gci" localSheetId="18">[3]INICIO!$AO$48:$AO$49</definedName>
    <definedName name="gasto_gci">[2]INICIO!$AO$48:$AO$49</definedName>
    <definedName name="KEY">[7]cats!$A$1:$B$9</definedName>
    <definedName name="LABEL" localSheetId="4">[4]INICIO!$AY$5:$AZ$97</definedName>
    <definedName name="LABEL" localSheetId="5">[4]INICIO!$AY$5:$AZ$97</definedName>
    <definedName name="LABEL" localSheetId="6">[4]INICIO!$AY$5:$AZ$97</definedName>
    <definedName name="LABEL" localSheetId="13">[5]INICIO!$AY$5:$AZ$97</definedName>
    <definedName name="LABEL" localSheetId="14">[5]INICIO!$AY$5:$AZ$97</definedName>
    <definedName name="LABEL" localSheetId="15">[5]INICIO!$AY$5:$AZ$97</definedName>
    <definedName name="LABEL" localSheetId="16">[5]INICIO!$AY$5:$AZ$97</definedName>
    <definedName name="LABEL" localSheetId="17">[5]INICIO!$AY$5:$AZ$97</definedName>
    <definedName name="LABEL" localSheetId="8">[4]INICIO!$AY$5:$AZ$97</definedName>
    <definedName name="LABEL" localSheetId="9">[4]INICIO!$AY$5:$AZ$97</definedName>
    <definedName name="LABEL" localSheetId="10">[4]INICIO!$AY$5:$AZ$97</definedName>
    <definedName name="LABEL" localSheetId="11">[4]INICIO!$AY$5:$AZ$97</definedName>
    <definedName name="LABEL" localSheetId="12">[4]INICIO!$AY$5:$AZ$97</definedName>
    <definedName name="LABEL" localSheetId="7">[4]INICIO!$AY$5:$AZ$97</definedName>
    <definedName name="LABEL" localSheetId="25">[2]INICIO!$AY$5:$AZ$97</definedName>
    <definedName name="LABEL" localSheetId="1">[4]INICIO!$AY$5:$AZ$97</definedName>
    <definedName name="LABEL" localSheetId="2">[4]INICIO!$AY$5:$AZ$97</definedName>
    <definedName name="LABEL" localSheetId="3">[4]INICIO!$AY$5:$AZ$97</definedName>
    <definedName name="LABEL" localSheetId="19">[6]INICIO!$AY$5:$AZ$97</definedName>
    <definedName name="LABEL" localSheetId="18">[6]INICIO!$AY$5:$AZ$97</definedName>
    <definedName name="LABEL">[4]INICIO!$AY$5:$AZ$97</definedName>
    <definedName name="label1g" localSheetId="4">[2]INICIO!$AA$19</definedName>
    <definedName name="label1g" localSheetId="5">[2]INICIO!$AA$19</definedName>
    <definedName name="label1g" localSheetId="6">[2]INICIO!$AA$19</definedName>
    <definedName name="label1g" localSheetId="13">[1]INICIO!$AA$19</definedName>
    <definedName name="label1g" localSheetId="14">[1]INICIO!$AA$19</definedName>
    <definedName name="label1g" localSheetId="15">[1]INICIO!$AA$19</definedName>
    <definedName name="label1g" localSheetId="16">[1]INICIO!$AA$19</definedName>
    <definedName name="label1g" localSheetId="17">[1]INICIO!$AA$19</definedName>
    <definedName name="label1g" localSheetId="8">[2]INICIO!$AA$19</definedName>
    <definedName name="label1g" localSheetId="9">[2]INICIO!$AA$19</definedName>
    <definedName name="label1g" localSheetId="10">[2]INICIO!$AA$19</definedName>
    <definedName name="label1g" localSheetId="11">[2]INICIO!$AA$19</definedName>
    <definedName name="label1g" localSheetId="12">[2]INICIO!$AA$19</definedName>
    <definedName name="label1g" localSheetId="7">[2]INICIO!$AA$19</definedName>
    <definedName name="label1g" localSheetId="1">[2]INICIO!$AA$19</definedName>
    <definedName name="label1g" localSheetId="2">[2]INICIO!$AA$19</definedName>
    <definedName name="label1g" localSheetId="3">[2]INICIO!$AA$19</definedName>
    <definedName name="label1g" localSheetId="19">[3]INICIO!$AA$19</definedName>
    <definedName name="label1g" localSheetId="18">[3]INICIO!$AA$19</definedName>
    <definedName name="label1g">[2]INICIO!$AA$19</definedName>
    <definedName name="label1S" localSheetId="4">[2]INICIO!$AA$22</definedName>
    <definedName name="label1S" localSheetId="5">[2]INICIO!$AA$22</definedName>
    <definedName name="label1S" localSheetId="6">[2]INICIO!$AA$22</definedName>
    <definedName name="label1S" localSheetId="13">[1]INICIO!$AA$22</definedName>
    <definedName name="label1S" localSheetId="14">[1]INICIO!$AA$22</definedName>
    <definedName name="label1S" localSheetId="15">[1]INICIO!$AA$22</definedName>
    <definedName name="label1S" localSheetId="16">[1]INICIO!$AA$22</definedName>
    <definedName name="label1S" localSheetId="17">[1]INICIO!$AA$22</definedName>
    <definedName name="label1S" localSheetId="8">[2]INICIO!$AA$22</definedName>
    <definedName name="label1S" localSheetId="9">[2]INICIO!$AA$22</definedName>
    <definedName name="label1S" localSheetId="10">[2]INICIO!$AA$22</definedName>
    <definedName name="label1S" localSheetId="11">[2]INICIO!$AA$22</definedName>
    <definedName name="label1S" localSheetId="12">[2]INICIO!$AA$22</definedName>
    <definedName name="label1S" localSheetId="7">[2]INICIO!$AA$22</definedName>
    <definedName name="label1S" localSheetId="1">[2]INICIO!$AA$22</definedName>
    <definedName name="label1S" localSheetId="2">[2]INICIO!$AA$22</definedName>
    <definedName name="label1S" localSheetId="3">[2]INICIO!$AA$22</definedName>
    <definedName name="label1S" localSheetId="19">[3]INICIO!$AA$22</definedName>
    <definedName name="label1S" localSheetId="18">[3]INICIO!$AA$22</definedName>
    <definedName name="label1S">[2]INICIO!$AA$22</definedName>
    <definedName name="label2g" localSheetId="4">[2]INICIO!$AA$20</definedName>
    <definedName name="label2g" localSheetId="5">[2]INICIO!$AA$20</definedName>
    <definedName name="label2g" localSheetId="6">[2]INICIO!$AA$20</definedName>
    <definedName name="label2g" localSheetId="13">[1]INICIO!$AA$20</definedName>
    <definedName name="label2g" localSheetId="14">[1]INICIO!$AA$20</definedName>
    <definedName name="label2g" localSheetId="15">[1]INICIO!$AA$20</definedName>
    <definedName name="label2g" localSheetId="16">[1]INICIO!$AA$20</definedName>
    <definedName name="label2g" localSheetId="17">[1]INICIO!$AA$20</definedName>
    <definedName name="label2g" localSheetId="8">[2]INICIO!$AA$20</definedName>
    <definedName name="label2g" localSheetId="9">[2]INICIO!$AA$20</definedName>
    <definedName name="label2g" localSheetId="10">[2]INICIO!$AA$20</definedName>
    <definedName name="label2g" localSheetId="11">[2]INICIO!$AA$20</definedName>
    <definedName name="label2g" localSheetId="12">[2]INICIO!$AA$20</definedName>
    <definedName name="label2g" localSheetId="7">[2]INICIO!$AA$20</definedName>
    <definedName name="label2g" localSheetId="1">[2]INICIO!$AA$20</definedName>
    <definedName name="label2g" localSheetId="2">[2]INICIO!$AA$20</definedName>
    <definedName name="label2g" localSheetId="3">[2]INICIO!$AA$20</definedName>
    <definedName name="label2g" localSheetId="19">[3]INICIO!$AA$20</definedName>
    <definedName name="label2g" localSheetId="18">[3]INICIO!$AA$20</definedName>
    <definedName name="label2g">[2]INICIO!$AA$20</definedName>
    <definedName name="label2S" localSheetId="4">[2]INICIO!$AA$23</definedName>
    <definedName name="label2S" localSheetId="5">[2]INICIO!$AA$23</definedName>
    <definedName name="label2S" localSheetId="6">[2]INICIO!$AA$23</definedName>
    <definedName name="label2S" localSheetId="13">[1]INICIO!$AA$23</definedName>
    <definedName name="label2S" localSheetId="14">[1]INICIO!$AA$23</definedName>
    <definedName name="label2S" localSheetId="15">[1]INICIO!$AA$23</definedName>
    <definedName name="label2S" localSheetId="16">[1]INICIO!$AA$23</definedName>
    <definedName name="label2S" localSheetId="17">[1]INICIO!$AA$23</definedName>
    <definedName name="label2S" localSheetId="8">[2]INICIO!$AA$23</definedName>
    <definedName name="label2S" localSheetId="9">[2]INICIO!$AA$23</definedName>
    <definedName name="label2S" localSheetId="10">[2]INICIO!$AA$23</definedName>
    <definedName name="label2S" localSheetId="11">[2]INICIO!$AA$23</definedName>
    <definedName name="label2S" localSheetId="12">[2]INICIO!$AA$23</definedName>
    <definedName name="label2S" localSheetId="7">[2]INICIO!$AA$23</definedName>
    <definedName name="label2S" localSheetId="1">[2]INICIO!$AA$23</definedName>
    <definedName name="label2S" localSheetId="2">[2]INICIO!$AA$23</definedName>
    <definedName name="label2S" localSheetId="3">[2]INICIO!$AA$23</definedName>
    <definedName name="label2S" localSheetId="19">[3]INICIO!$AA$23</definedName>
    <definedName name="label2S" localSheetId="18">[3]INICIO!$AA$23</definedName>
    <definedName name="label2S">[2]INICIO!$AA$23</definedName>
    <definedName name="Líneadeacción" localSheetId="4">[4]INICIO!#REF!</definedName>
    <definedName name="Líneadeacción" localSheetId="5">[4]INICIO!#REF!</definedName>
    <definedName name="Líneadeacción" localSheetId="6">[4]INICIO!#REF!</definedName>
    <definedName name="Líneadeacción" localSheetId="13">[5]INICIO!#REF!</definedName>
    <definedName name="Líneadeacción" localSheetId="14">[5]INICIO!#REF!</definedName>
    <definedName name="Líneadeacción" localSheetId="15">[5]INICIO!#REF!</definedName>
    <definedName name="Líneadeacción" localSheetId="16">[5]INICIO!#REF!</definedName>
    <definedName name="Líneadeacción" localSheetId="17">[5]INICIO!#REF!</definedName>
    <definedName name="Líneadeacción" localSheetId="8">[4]INICIO!#REF!</definedName>
    <definedName name="Líneadeacción" localSheetId="9">[4]INICIO!#REF!</definedName>
    <definedName name="Líneadeacción" localSheetId="10">[4]INICIO!#REF!</definedName>
    <definedName name="Líneadeacción" localSheetId="11">[4]INICIO!#REF!</definedName>
    <definedName name="Líneadeacción" localSheetId="12">[4]INICIO!#REF!</definedName>
    <definedName name="Líneadeacción" localSheetId="7">[4]INICIO!#REF!</definedName>
    <definedName name="Líneadeacción" localSheetId="20">[4]INICIO!#REF!</definedName>
    <definedName name="Líneadeacción" localSheetId="1">[4]INICIO!#REF!</definedName>
    <definedName name="Líneadeacción" localSheetId="2">[4]INICIO!#REF!</definedName>
    <definedName name="Líneadeacción" localSheetId="3">[4]INICIO!#REF!</definedName>
    <definedName name="Líneadeacción" localSheetId="24">[4]INICIO!#REF!</definedName>
    <definedName name="Líneadeacción" localSheetId="27">[4]INICIO!#REF!</definedName>
    <definedName name="Líneadeacción" localSheetId="19">[4]INICIO!#REF!</definedName>
    <definedName name="Líneadeacción">[4]INICIO!#REF!</definedName>
    <definedName name="LISTA_2016" localSheetId="4">#REF!</definedName>
    <definedName name="LISTA_2016" localSheetId="5">#REF!</definedName>
    <definedName name="LISTA_2016" localSheetId="6">#REF!</definedName>
    <definedName name="LISTA_2016" localSheetId="14">#REF!</definedName>
    <definedName name="LISTA_2016" localSheetId="15">#REF!</definedName>
    <definedName name="LISTA_2016" localSheetId="16">#REF!</definedName>
    <definedName name="LISTA_2016" localSheetId="17">#REF!</definedName>
    <definedName name="LISTA_2016" localSheetId="8">#REF!</definedName>
    <definedName name="LISTA_2016" localSheetId="9">#REF!</definedName>
    <definedName name="LISTA_2016" localSheetId="10">#REF!</definedName>
    <definedName name="LISTA_2016" localSheetId="11">#REF!</definedName>
    <definedName name="LISTA_2016" localSheetId="12">#REF!</definedName>
    <definedName name="LISTA_2016" localSheetId="7">#REF!</definedName>
    <definedName name="LISTA_2016" localSheetId="1">#REF!</definedName>
    <definedName name="LISTA_2016" localSheetId="2">#REF!</definedName>
    <definedName name="LISTA_2016" localSheetId="3">#REF!</definedName>
    <definedName name="LISTA_2016" localSheetId="27">#REF!</definedName>
    <definedName name="LISTA_2016" localSheetId="19">#REF!</definedName>
    <definedName name="LISTA_2016">#REF!</definedName>
    <definedName name="lista_ai" localSheetId="4">[2]INICIO!$AO$55:$AO$96</definedName>
    <definedName name="lista_ai" localSheetId="5">[2]INICIO!$AO$55:$AO$96</definedName>
    <definedName name="lista_ai" localSheetId="6">[2]INICIO!$AO$55:$AO$96</definedName>
    <definedName name="lista_ai" localSheetId="13">[1]INICIO!$AO$55:$AO$96</definedName>
    <definedName name="lista_ai" localSheetId="14">[1]INICIO!$AO$55:$AO$96</definedName>
    <definedName name="lista_ai" localSheetId="15">[1]INICIO!$AO$55:$AO$96</definedName>
    <definedName name="lista_ai" localSheetId="16">[1]INICIO!$AO$55:$AO$96</definedName>
    <definedName name="lista_ai" localSheetId="17">[1]INICIO!$AO$55:$AO$96</definedName>
    <definedName name="lista_ai" localSheetId="8">[2]INICIO!$AO$55:$AO$96</definedName>
    <definedName name="lista_ai" localSheetId="9">[2]INICIO!$AO$55:$AO$96</definedName>
    <definedName name="lista_ai" localSheetId="10">[2]INICIO!$AO$55:$AO$96</definedName>
    <definedName name="lista_ai" localSheetId="11">[2]INICIO!$AO$55:$AO$96</definedName>
    <definedName name="lista_ai" localSheetId="12">[2]INICIO!$AO$55:$AO$96</definedName>
    <definedName name="lista_ai" localSheetId="7">[2]INICIO!$AO$55:$AO$96</definedName>
    <definedName name="lista_ai" localSheetId="1">[2]INICIO!$AO$55:$AO$96</definedName>
    <definedName name="lista_ai" localSheetId="2">[2]INICIO!$AO$55:$AO$96</definedName>
    <definedName name="lista_ai" localSheetId="3">[2]INICIO!$AO$55:$AO$96</definedName>
    <definedName name="lista_ai" localSheetId="19">[3]INICIO!$AO$55:$AO$96</definedName>
    <definedName name="lista_ai" localSheetId="18">[3]INICIO!$AO$55:$AO$96</definedName>
    <definedName name="lista_ai">[2]INICIO!$AO$55:$AO$96</definedName>
    <definedName name="lista_deleg" localSheetId="4">[2]INICIO!$AR$34:$AR$49</definedName>
    <definedName name="lista_deleg" localSheetId="5">[2]INICIO!$AR$34:$AR$49</definedName>
    <definedName name="lista_deleg" localSheetId="6">[2]INICIO!$AR$34:$AR$49</definedName>
    <definedName name="lista_deleg" localSheetId="13">[1]INICIO!$AR$34:$AR$49</definedName>
    <definedName name="lista_deleg" localSheetId="14">[1]INICIO!$AR$34:$AR$49</definedName>
    <definedName name="lista_deleg" localSheetId="15">[1]INICIO!$AR$34:$AR$49</definedName>
    <definedName name="lista_deleg" localSheetId="16">[1]INICIO!$AR$34:$AR$49</definedName>
    <definedName name="lista_deleg" localSheetId="17">[1]INICIO!$AR$34:$AR$49</definedName>
    <definedName name="lista_deleg" localSheetId="8">[2]INICIO!$AR$34:$AR$49</definedName>
    <definedName name="lista_deleg" localSheetId="9">[2]INICIO!$AR$34:$AR$49</definedName>
    <definedName name="lista_deleg" localSheetId="10">[2]INICIO!$AR$34:$AR$49</definedName>
    <definedName name="lista_deleg" localSheetId="11">[2]INICIO!$AR$34:$AR$49</definedName>
    <definedName name="lista_deleg" localSheetId="12">[2]INICIO!$AR$34:$AR$49</definedName>
    <definedName name="lista_deleg" localSheetId="7">[2]INICIO!$AR$34:$AR$49</definedName>
    <definedName name="lista_deleg" localSheetId="1">[2]INICIO!$AR$34:$AR$49</definedName>
    <definedName name="lista_deleg" localSheetId="2">[2]INICIO!$AR$34:$AR$49</definedName>
    <definedName name="lista_deleg" localSheetId="3">[2]INICIO!$AR$34:$AR$49</definedName>
    <definedName name="lista_deleg" localSheetId="19">[3]INICIO!$AR$34:$AR$49</definedName>
    <definedName name="lista_deleg" localSheetId="18">[3]INICIO!$AR$34:$AR$49</definedName>
    <definedName name="lista_deleg">[2]INICIO!$AR$34:$AR$49</definedName>
    <definedName name="lista_eppa" localSheetId="4">[2]INICIO!$AR$55:$AS$149</definedName>
    <definedName name="lista_eppa" localSheetId="5">[2]INICIO!$AR$55:$AS$149</definedName>
    <definedName name="lista_eppa" localSheetId="6">[2]INICIO!$AR$55:$AS$149</definedName>
    <definedName name="lista_eppa" localSheetId="13">[1]INICIO!$AR$55:$AS$149</definedName>
    <definedName name="lista_eppa" localSheetId="14">[1]INICIO!$AR$55:$AS$149</definedName>
    <definedName name="lista_eppa" localSheetId="15">[1]INICIO!$AR$55:$AS$149</definedName>
    <definedName name="lista_eppa" localSheetId="16">[1]INICIO!$AR$55:$AS$149</definedName>
    <definedName name="lista_eppa" localSheetId="17">[1]INICIO!$AR$55:$AS$149</definedName>
    <definedName name="lista_eppa" localSheetId="8">[2]INICIO!$AR$55:$AS$149</definedName>
    <definedName name="lista_eppa" localSheetId="9">[2]INICIO!$AR$55:$AS$149</definedName>
    <definedName name="lista_eppa" localSheetId="10">[2]INICIO!$AR$55:$AS$149</definedName>
    <definedName name="lista_eppa" localSheetId="11">[2]INICIO!$AR$55:$AS$149</definedName>
    <definedName name="lista_eppa" localSheetId="12">[2]INICIO!$AR$55:$AS$149</definedName>
    <definedName name="lista_eppa" localSheetId="7">[2]INICIO!$AR$55:$AS$149</definedName>
    <definedName name="lista_eppa" localSheetId="1">[2]INICIO!$AR$55:$AS$149</definedName>
    <definedName name="lista_eppa" localSheetId="2">[2]INICIO!$AR$55:$AS$149</definedName>
    <definedName name="lista_eppa" localSheetId="3">[2]INICIO!$AR$55:$AS$149</definedName>
    <definedName name="lista_eppa" localSheetId="19">[3]INICIO!$AR$55:$AS$149</definedName>
    <definedName name="lista_eppa" localSheetId="18">[3]INICIO!$AR$55:$AS$149</definedName>
    <definedName name="lista_eppa">[2]INICIO!$AR$55:$AS$149</definedName>
    <definedName name="LISTA_UR" localSheetId="4">[2]INICIO!$Y$4:$Z$93</definedName>
    <definedName name="LISTA_UR" localSheetId="5">[2]INICIO!$Y$4:$Z$93</definedName>
    <definedName name="LISTA_UR" localSheetId="6">[2]INICIO!$Y$4:$Z$93</definedName>
    <definedName name="LISTA_UR" localSheetId="13">[1]INICIO!$Y$4:$Z$93</definedName>
    <definedName name="LISTA_UR" localSheetId="14">[1]INICIO!$Y$4:$Z$93</definedName>
    <definedName name="LISTA_UR" localSheetId="15">[1]INICIO!$Y$4:$Z$93</definedName>
    <definedName name="LISTA_UR" localSheetId="16">[1]INICIO!$Y$4:$Z$93</definedName>
    <definedName name="LISTA_UR" localSheetId="17">[1]INICIO!$Y$4:$Z$93</definedName>
    <definedName name="LISTA_UR" localSheetId="8">[2]INICIO!$Y$4:$Z$93</definedName>
    <definedName name="LISTA_UR" localSheetId="9">[2]INICIO!$Y$4:$Z$93</definedName>
    <definedName name="LISTA_UR" localSheetId="10">[2]INICIO!$Y$4:$Z$93</definedName>
    <definedName name="LISTA_UR" localSheetId="11">[2]INICIO!$Y$4:$Z$93</definedName>
    <definedName name="LISTA_UR" localSheetId="12">[2]INICIO!$Y$4:$Z$93</definedName>
    <definedName name="LISTA_UR" localSheetId="7">[2]INICIO!$Y$4:$Z$93</definedName>
    <definedName name="LISTA_UR" localSheetId="1">[2]INICIO!$Y$4:$Z$93</definedName>
    <definedName name="LISTA_UR" localSheetId="2">[2]INICIO!$Y$4:$Z$93</definedName>
    <definedName name="LISTA_UR" localSheetId="3">[2]INICIO!$Y$4:$Z$93</definedName>
    <definedName name="LISTA_UR" localSheetId="19">[3]INICIO!$Y$4:$Z$93</definedName>
    <definedName name="LISTA_UR" localSheetId="18">[3]INICIO!$Y$4:$Z$93</definedName>
    <definedName name="LISTA_UR">[2]INICIO!$Y$4:$Z$93</definedName>
    <definedName name="MAPPEGS" localSheetId="4">[4]INICIO!#REF!</definedName>
    <definedName name="MAPPEGS" localSheetId="5">[4]INICIO!#REF!</definedName>
    <definedName name="MAPPEGS" localSheetId="6">[4]INICIO!#REF!</definedName>
    <definedName name="MAPPEGS" localSheetId="13">[5]INICIO!#REF!</definedName>
    <definedName name="MAPPEGS" localSheetId="14">[5]INICIO!#REF!</definedName>
    <definedName name="MAPPEGS" localSheetId="15">[5]INICIO!#REF!</definedName>
    <definedName name="MAPPEGS" localSheetId="16">[5]INICIO!#REF!</definedName>
    <definedName name="MAPPEGS" localSheetId="17">[5]INICIO!#REF!</definedName>
    <definedName name="MAPPEGS" localSheetId="8">[4]INICIO!#REF!</definedName>
    <definedName name="MAPPEGS" localSheetId="9">[4]INICIO!#REF!</definedName>
    <definedName name="MAPPEGS" localSheetId="10">[4]INICIO!#REF!</definedName>
    <definedName name="MAPPEGS" localSheetId="11">[4]INICIO!#REF!</definedName>
    <definedName name="MAPPEGS" localSheetId="12">[4]INICIO!#REF!</definedName>
    <definedName name="MAPPEGS" localSheetId="7">[4]INICIO!#REF!</definedName>
    <definedName name="MAPPEGS" localSheetId="20">[4]INICIO!#REF!</definedName>
    <definedName name="MAPPEGS" localSheetId="1">[4]INICIO!#REF!</definedName>
    <definedName name="MAPPEGS" localSheetId="2">[4]INICIO!#REF!</definedName>
    <definedName name="MAPPEGS" localSheetId="3">[4]INICIO!#REF!</definedName>
    <definedName name="MAPPEGS" localSheetId="24">[4]INICIO!#REF!</definedName>
    <definedName name="MAPPEGS" localSheetId="27">[4]INICIO!#REF!</definedName>
    <definedName name="MAPPEGS" localSheetId="19">[4]INICIO!#REF!</definedName>
    <definedName name="MAPPEGS">[4]INICIO!#REF!</definedName>
    <definedName name="MODIF" localSheetId="4">[2]datos!$U$2:$U$31674</definedName>
    <definedName name="MODIF" localSheetId="5">[2]datos!$U$2:$U$31674</definedName>
    <definedName name="MODIF" localSheetId="6">[2]datos!$U$2:$U$31674</definedName>
    <definedName name="MODIF" localSheetId="13">[1]datos!$U$2:$U$31674</definedName>
    <definedName name="MODIF" localSheetId="14">[1]datos!$U$2:$U$31674</definedName>
    <definedName name="MODIF" localSheetId="15">[1]datos!$U$2:$U$31674</definedName>
    <definedName name="MODIF" localSheetId="16">[1]datos!$U$2:$U$31674</definedName>
    <definedName name="MODIF" localSheetId="17">[1]datos!$U$2:$U$31674</definedName>
    <definedName name="MODIF" localSheetId="8">[2]datos!$U$2:$U$31674</definedName>
    <definedName name="MODIF" localSheetId="9">[2]datos!$U$2:$U$31674</definedName>
    <definedName name="MODIF" localSheetId="10">[2]datos!$U$2:$U$31674</definedName>
    <definedName name="MODIF" localSheetId="11">[2]datos!$U$2:$U$31674</definedName>
    <definedName name="MODIF" localSheetId="12">[2]datos!$U$2:$U$31674</definedName>
    <definedName name="MODIF" localSheetId="7">[2]datos!$U$2:$U$31674</definedName>
    <definedName name="MODIF" localSheetId="1">[2]datos!$U$2:$U$31674</definedName>
    <definedName name="MODIF" localSheetId="2">[2]datos!$U$2:$U$31674</definedName>
    <definedName name="MODIF" localSheetId="3">[2]datos!$U$2:$U$31674</definedName>
    <definedName name="MODIF" localSheetId="19">[3]datos!$U$2:$U$31674</definedName>
    <definedName name="MODIF" localSheetId="18">[3]datos!$U$2:$U$31674</definedName>
    <definedName name="MODIF">[2]datos!$U$2:$U$31674</definedName>
    <definedName name="MSG_ERROR1" localSheetId="4">[4]INICIO!$AA$11</definedName>
    <definedName name="MSG_ERROR1" localSheetId="5">[4]INICIO!$AA$11</definedName>
    <definedName name="MSG_ERROR1" localSheetId="6">[4]INICIO!$AA$11</definedName>
    <definedName name="MSG_ERROR1" localSheetId="13">[5]INICIO!$AA$11</definedName>
    <definedName name="MSG_ERROR1" localSheetId="14">[5]INICIO!$AA$11</definedName>
    <definedName name="MSG_ERROR1" localSheetId="15">[5]INICIO!$AA$11</definedName>
    <definedName name="MSG_ERROR1" localSheetId="16">[5]INICIO!$AA$11</definedName>
    <definedName name="MSG_ERROR1" localSheetId="17">[5]INICIO!$AA$11</definedName>
    <definedName name="MSG_ERROR1" localSheetId="8">[4]INICIO!$AA$11</definedName>
    <definedName name="MSG_ERROR1" localSheetId="9">[4]INICIO!$AA$11</definedName>
    <definedName name="MSG_ERROR1" localSheetId="10">[4]INICIO!$AA$11</definedName>
    <definedName name="MSG_ERROR1" localSheetId="11">[4]INICIO!$AA$11</definedName>
    <definedName name="MSG_ERROR1" localSheetId="12">[4]INICIO!$AA$11</definedName>
    <definedName name="MSG_ERROR1" localSheetId="7">[4]INICIO!$AA$11</definedName>
    <definedName name="MSG_ERROR1" localSheetId="25">[2]INICIO!$AA$11</definedName>
    <definedName name="MSG_ERROR1" localSheetId="1">[4]INICIO!$AA$11</definedName>
    <definedName name="MSG_ERROR1" localSheetId="2">[4]INICIO!$AA$11</definedName>
    <definedName name="MSG_ERROR1" localSheetId="3">[4]INICIO!$AA$11</definedName>
    <definedName name="MSG_ERROR1" localSheetId="19">[6]INICIO!$AA$11</definedName>
    <definedName name="MSG_ERROR1" localSheetId="18">[6]INICIO!$AA$11</definedName>
    <definedName name="MSG_ERROR1">[4]INICIO!$AA$11</definedName>
    <definedName name="MSG_ERROR2" localSheetId="4">[2]INICIO!$AA$12</definedName>
    <definedName name="MSG_ERROR2" localSheetId="5">[2]INICIO!$AA$12</definedName>
    <definedName name="MSG_ERROR2" localSheetId="6">[2]INICIO!$AA$12</definedName>
    <definedName name="MSG_ERROR2" localSheetId="13">[1]INICIO!$AA$12</definedName>
    <definedName name="MSG_ERROR2" localSheetId="14">[1]INICIO!$AA$12</definedName>
    <definedName name="MSG_ERROR2" localSheetId="15">[1]INICIO!$AA$12</definedName>
    <definedName name="MSG_ERROR2" localSheetId="16">[1]INICIO!$AA$12</definedName>
    <definedName name="MSG_ERROR2" localSheetId="17">[1]INICIO!$AA$12</definedName>
    <definedName name="MSG_ERROR2" localSheetId="8">[2]INICIO!$AA$12</definedName>
    <definedName name="MSG_ERROR2" localSheetId="9">[2]INICIO!$AA$12</definedName>
    <definedName name="MSG_ERROR2" localSheetId="10">[2]INICIO!$AA$12</definedName>
    <definedName name="MSG_ERROR2" localSheetId="11">[2]INICIO!$AA$12</definedName>
    <definedName name="MSG_ERROR2" localSheetId="12">[2]INICIO!$AA$12</definedName>
    <definedName name="MSG_ERROR2" localSheetId="7">[2]INICIO!$AA$12</definedName>
    <definedName name="MSG_ERROR2" localSheetId="1">[2]INICIO!$AA$12</definedName>
    <definedName name="MSG_ERROR2" localSheetId="2">[2]INICIO!$AA$12</definedName>
    <definedName name="MSG_ERROR2" localSheetId="3">[2]INICIO!$AA$12</definedName>
    <definedName name="MSG_ERROR2" localSheetId="19">[3]INICIO!$AA$12</definedName>
    <definedName name="MSG_ERROR2" localSheetId="18">[3]INICIO!$AA$12</definedName>
    <definedName name="MSG_ERROR2">[2]INICIO!$AA$12</definedName>
    <definedName name="OPCION2" localSheetId="22">[4]INICIO!#REF!</definedName>
    <definedName name="OPCION2" localSheetId="4">[4]INICIO!#REF!</definedName>
    <definedName name="OPCION2" localSheetId="5">[4]INICIO!#REF!</definedName>
    <definedName name="OPCION2" localSheetId="6">[4]INICIO!#REF!</definedName>
    <definedName name="OPCION2" localSheetId="13">[5]INICIO!#REF!</definedName>
    <definedName name="OPCION2" localSheetId="14">[5]INICIO!#REF!</definedName>
    <definedName name="OPCION2" localSheetId="15">[5]INICIO!#REF!</definedName>
    <definedName name="OPCION2" localSheetId="16">[5]INICIO!#REF!</definedName>
    <definedName name="OPCION2" localSheetId="17">[5]INICIO!#REF!</definedName>
    <definedName name="OPCION2" localSheetId="8">[4]INICIO!#REF!</definedName>
    <definedName name="OPCION2" localSheetId="9">[4]INICIO!#REF!</definedName>
    <definedName name="OPCION2" localSheetId="10">[4]INICIO!#REF!</definedName>
    <definedName name="OPCION2" localSheetId="11">[4]INICIO!#REF!</definedName>
    <definedName name="OPCION2" localSheetId="12">[4]INICIO!#REF!</definedName>
    <definedName name="OPCION2" localSheetId="7">[4]INICIO!#REF!</definedName>
    <definedName name="OPCION2" localSheetId="25">[2]INICIO!#REF!</definedName>
    <definedName name="OPCION2" localSheetId="20">[4]INICIO!#REF!</definedName>
    <definedName name="OPCION2" localSheetId="1">[4]INICIO!#REF!</definedName>
    <definedName name="OPCION2" localSheetId="2">[4]INICIO!#REF!</definedName>
    <definedName name="OPCION2" localSheetId="3">[4]INICIO!#REF!</definedName>
    <definedName name="OPCION2" localSheetId="24">[4]INICIO!#REF!</definedName>
    <definedName name="OPCION2" localSheetId="27">[4]INICIO!#REF!</definedName>
    <definedName name="OPCION2" localSheetId="19">[6]INICIO!#REF!</definedName>
    <definedName name="OPCION2" localSheetId="18">[6]INICIO!#REF!</definedName>
    <definedName name="OPCION2" localSheetId="26">[4]INICIO!#REF!</definedName>
    <definedName name="OPCION2">[4]INICIO!#REF!</definedName>
    <definedName name="ORIG" localSheetId="4">[2]datos!$T$2:$T$31674</definedName>
    <definedName name="ORIG" localSheetId="5">[2]datos!$T$2:$T$31674</definedName>
    <definedName name="ORIG" localSheetId="6">[2]datos!$T$2:$T$31674</definedName>
    <definedName name="ORIG" localSheetId="13">[1]datos!$T$2:$T$31674</definedName>
    <definedName name="ORIG" localSheetId="14">[1]datos!$T$2:$T$31674</definedName>
    <definedName name="ORIG" localSheetId="15">[1]datos!$T$2:$T$31674</definedName>
    <definedName name="ORIG" localSheetId="16">[1]datos!$T$2:$T$31674</definedName>
    <definedName name="ORIG" localSheetId="17">[1]datos!$T$2:$T$31674</definedName>
    <definedName name="ORIG" localSheetId="8">[2]datos!$T$2:$T$31674</definedName>
    <definedName name="ORIG" localSheetId="9">[2]datos!$T$2:$T$31674</definedName>
    <definedName name="ORIG" localSheetId="10">[2]datos!$T$2:$T$31674</definedName>
    <definedName name="ORIG" localSheetId="11">[2]datos!$T$2:$T$31674</definedName>
    <definedName name="ORIG" localSheetId="12">[2]datos!$T$2:$T$31674</definedName>
    <definedName name="ORIG" localSheetId="7">[2]datos!$T$2:$T$31674</definedName>
    <definedName name="ORIG" localSheetId="1">[2]datos!$T$2:$T$31674</definedName>
    <definedName name="ORIG" localSheetId="2">[2]datos!$T$2:$T$31674</definedName>
    <definedName name="ORIG" localSheetId="3">[2]datos!$T$2:$T$31674</definedName>
    <definedName name="ORIG" localSheetId="19">[3]datos!$T$2:$T$31674</definedName>
    <definedName name="ORIG" localSheetId="18">[3]datos!$T$2:$T$31674</definedName>
    <definedName name="ORIG">[2]datos!$T$2:$T$31674</definedName>
    <definedName name="P" localSheetId="4">[2]INICIO!$AO$5:$AP$32</definedName>
    <definedName name="P" localSheetId="5">[2]INICIO!$AO$5:$AP$32</definedName>
    <definedName name="P" localSheetId="6">[2]INICIO!$AO$5:$AP$32</definedName>
    <definedName name="P" localSheetId="13">[1]INICIO!$AO$5:$AP$32</definedName>
    <definedName name="P" localSheetId="14">[1]INICIO!$AO$5:$AP$32</definedName>
    <definedName name="P" localSheetId="15">[1]INICIO!$AO$5:$AP$32</definedName>
    <definedName name="P" localSheetId="16">[1]INICIO!$AO$5:$AP$32</definedName>
    <definedName name="P" localSheetId="17">[1]INICIO!$AO$5:$AP$32</definedName>
    <definedName name="P" localSheetId="8">[2]INICIO!$AO$5:$AP$32</definedName>
    <definedName name="P" localSheetId="9">[2]INICIO!$AO$5:$AP$32</definedName>
    <definedName name="P" localSheetId="10">[2]INICIO!$AO$5:$AP$32</definedName>
    <definedName name="P" localSheetId="11">[2]INICIO!$AO$5:$AP$32</definedName>
    <definedName name="P" localSheetId="12">[2]INICIO!$AO$5:$AP$32</definedName>
    <definedName name="P" localSheetId="7">[2]INICIO!$AO$5:$AP$32</definedName>
    <definedName name="P" localSheetId="1">[2]INICIO!$AO$5:$AP$32</definedName>
    <definedName name="P" localSheetId="2">[2]INICIO!$AO$5:$AP$32</definedName>
    <definedName name="P" localSheetId="3">[2]INICIO!$AO$5:$AP$32</definedName>
    <definedName name="P" localSheetId="19">[3]INICIO!$AO$5:$AP$32</definedName>
    <definedName name="P" localSheetId="18">[3]INICIO!$AO$5:$AP$32</definedName>
    <definedName name="P">[2]INICIO!$AO$5:$AP$32</definedName>
    <definedName name="P_K" localSheetId="4">[2]INICIO!$AO$5:$AO$32</definedName>
    <definedName name="P_K" localSheetId="5">[2]INICIO!$AO$5:$AO$32</definedName>
    <definedName name="P_K" localSheetId="6">[2]INICIO!$AO$5:$AO$32</definedName>
    <definedName name="P_K" localSheetId="13">[1]INICIO!$AO$5:$AO$32</definedName>
    <definedName name="P_K" localSheetId="14">[1]INICIO!$AO$5:$AO$32</definedName>
    <definedName name="P_K" localSheetId="15">[1]INICIO!$AO$5:$AO$32</definedName>
    <definedName name="P_K" localSheetId="16">[1]INICIO!$AO$5:$AO$32</definedName>
    <definedName name="P_K" localSheetId="17">[1]INICIO!$AO$5:$AO$32</definedName>
    <definedName name="P_K" localSheetId="8">[2]INICIO!$AO$5:$AO$32</definedName>
    <definedName name="P_K" localSheetId="9">[2]INICIO!$AO$5:$AO$32</definedName>
    <definedName name="P_K" localSheetId="10">[2]INICIO!$AO$5:$AO$32</definedName>
    <definedName name="P_K" localSheetId="11">[2]INICIO!$AO$5:$AO$32</definedName>
    <definedName name="P_K" localSheetId="12">[2]INICIO!$AO$5:$AO$32</definedName>
    <definedName name="P_K" localSheetId="7">[2]INICIO!$AO$5:$AO$32</definedName>
    <definedName name="P_K" localSheetId="1">[2]INICIO!$AO$5:$AO$32</definedName>
    <definedName name="P_K" localSheetId="2">[2]INICIO!$AO$5:$AO$32</definedName>
    <definedName name="P_K" localSheetId="3">[2]INICIO!$AO$5:$AO$32</definedName>
    <definedName name="P_K" localSheetId="19">[3]INICIO!$AO$5:$AO$32</definedName>
    <definedName name="P_K" localSheetId="18">[3]INICIO!$AO$5:$AO$32</definedName>
    <definedName name="P_K">[2]INICIO!$AO$5:$AO$32</definedName>
    <definedName name="PE" localSheetId="4">[2]INICIO!$AR$5:$AS$16</definedName>
    <definedName name="PE" localSheetId="5">[2]INICIO!$AR$5:$AS$16</definedName>
    <definedName name="PE" localSheetId="6">[2]INICIO!$AR$5:$AS$16</definedName>
    <definedName name="PE" localSheetId="13">[1]INICIO!$AR$5:$AS$16</definedName>
    <definedName name="PE" localSheetId="14">[1]INICIO!$AR$5:$AS$16</definedName>
    <definedName name="PE" localSheetId="15">[1]INICIO!$AR$5:$AS$16</definedName>
    <definedName name="PE" localSheetId="16">[1]INICIO!$AR$5:$AS$16</definedName>
    <definedName name="PE" localSheetId="17">[1]INICIO!$AR$5:$AS$16</definedName>
    <definedName name="PE" localSheetId="8">[2]INICIO!$AR$5:$AS$16</definedName>
    <definedName name="PE" localSheetId="9">[2]INICIO!$AR$5:$AS$16</definedName>
    <definedName name="PE" localSheetId="10">[2]INICIO!$AR$5:$AS$16</definedName>
    <definedName name="PE" localSheetId="11">[2]INICIO!$AR$5:$AS$16</definedName>
    <definedName name="PE" localSheetId="12">[2]INICIO!$AR$5:$AS$16</definedName>
    <definedName name="PE" localSheetId="7">[2]INICIO!$AR$5:$AS$16</definedName>
    <definedName name="PE" localSheetId="1">[2]INICIO!$AR$5:$AS$16</definedName>
    <definedName name="PE" localSheetId="2">[2]INICIO!$AR$5:$AS$16</definedName>
    <definedName name="PE" localSheetId="3">[2]INICIO!$AR$5:$AS$16</definedName>
    <definedName name="PE" localSheetId="19">[3]INICIO!$AR$5:$AS$16</definedName>
    <definedName name="PE" localSheetId="18">[3]INICIO!$AR$5:$AS$16</definedName>
    <definedName name="PE">[2]INICIO!$AR$5:$AS$16</definedName>
    <definedName name="PE_K" localSheetId="4">[2]INICIO!$AR$5:$AR$16</definedName>
    <definedName name="PE_K" localSheetId="5">[2]INICIO!$AR$5:$AR$16</definedName>
    <definedName name="PE_K" localSheetId="6">[2]INICIO!$AR$5:$AR$16</definedName>
    <definedName name="PE_K" localSheetId="13">[1]INICIO!$AR$5:$AR$16</definedName>
    <definedName name="PE_K" localSheetId="14">[1]INICIO!$AR$5:$AR$16</definedName>
    <definedName name="PE_K" localSheetId="15">[1]INICIO!$AR$5:$AR$16</definedName>
    <definedName name="PE_K" localSheetId="16">[1]INICIO!$AR$5:$AR$16</definedName>
    <definedName name="PE_K" localSheetId="17">[1]INICIO!$AR$5:$AR$16</definedName>
    <definedName name="PE_K" localSheetId="8">[2]INICIO!$AR$5:$AR$16</definedName>
    <definedName name="PE_K" localSheetId="9">[2]INICIO!$AR$5:$AR$16</definedName>
    <definedName name="PE_K" localSheetId="10">[2]INICIO!$AR$5:$AR$16</definedName>
    <definedName name="PE_K" localSheetId="11">[2]INICIO!$AR$5:$AR$16</definedName>
    <definedName name="PE_K" localSheetId="12">[2]INICIO!$AR$5:$AR$16</definedName>
    <definedName name="PE_K" localSheetId="7">[2]INICIO!$AR$5:$AR$16</definedName>
    <definedName name="PE_K" localSheetId="1">[2]INICIO!$AR$5:$AR$16</definedName>
    <definedName name="PE_K" localSheetId="2">[2]INICIO!$AR$5:$AR$16</definedName>
    <definedName name="PE_K" localSheetId="3">[2]INICIO!$AR$5:$AR$16</definedName>
    <definedName name="PE_K" localSheetId="19">[3]INICIO!$AR$5:$AR$16</definedName>
    <definedName name="PE_K" localSheetId="18">[3]INICIO!$AR$5:$AR$16</definedName>
    <definedName name="PE_K">[2]INICIO!$AR$5:$AR$16</definedName>
    <definedName name="PEDO" localSheetId="13">[5]INICIO!#REF!</definedName>
    <definedName name="PEDO" localSheetId="14">[5]INICIO!#REF!</definedName>
    <definedName name="PEDO" localSheetId="15">[5]INICIO!#REF!</definedName>
    <definedName name="PEDO" localSheetId="16">[5]INICIO!#REF!</definedName>
    <definedName name="PEDO" localSheetId="17">[5]INICIO!#REF!</definedName>
    <definedName name="PEDO" localSheetId="8">[5]INICIO!#REF!</definedName>
    <definedName name="PEDO" localSheetId="9">[5]INICIO!#REF!</definedName>
    <definedName name="PEDO" localSheetId="10">[5]INICIO!#REF!</definedName>
    <definedName name="PEDO" localSheetId="11">[5]INICIO!#REF!</definedName>
    <definedName name="PEDO" localSheetId="12">[5]INICIO!#REF!</definedName>
    <definedName name="PEDO" localSheetId="27">[5]INICIO!#REF!</definedName>
    <definedName name="PEDO" localSheetId="19">[5]INICIO!#REF!</definedName>
    <definedName name="PEDO">[5]INICIO!#REF!</definedName>
    <definedName name="PERIODO" localSheetId="4">#REF!</definedName>
    <definedName name="PERIODO" localSheetId="5">#REF!</definedName>
    <definedName name="PERIODO" localSheetId="6">#REF!</definedName>
    <definedName name="PERIODO" localSheetId="13">#REF!</definedName>
    <definedName name="PERIODO" localSheetId="14">#REF!</definedName>
    <definedName name="PERIODO" localSheetId="15">#REF!</definedName>
    <definedName name="PERIODO" localSheetId="16">#REF!</definedName>
    <definedName name="PERIODO" localSheetId="17">#REF!</definedName>
    <definedName name="PERIODO" localSheetId="8">#REF!</definedName>
    <definedName name="PERIODO" localSheetId="9">#REF!</definedName>
    <definedName name="PERIODO" localSheetId="10">#REF!</definedName>
    <definedName name="PERIODO" localSheetId="11">#REF!</definedName>
    <definedName name="PERIODO" localSheetId="12">#REF!</definedName>
    <definedName name="PERIODO" localSheetId="7">#REF!</definedName>
    <definedName name="PERIODO" localSheetId="1">#REF!</definedName>
    <definedName name="PERIODO" localSheetId="2">#REF!</definedName>
    <definedName name="PERIODO" localSheetId="3">#REF!</definedName>
    <definedName name="PERIODO" localSheetId="27">#REF!</definedName>
    <definedName name="PERIODO" localSheetId="19">#REF!</definedName>
    <definedName name="PERIODO">#REF!</definedName>
    <definedName name="PROG" localSheetId="4">#REF!</definedName>
    <definedName name="PROG" localSheetId="5">#REF!</definedName>
    <definedName name="PROG" localSheetId="6">#REF!</definedName>
    <definedName name="PROG" localSheetId="13">#REF!</definedName>
    <definedName name="PROG" localSheetId="14">#REF!</definedName>
    <definedName name="PROG" localSheetId="15">#REF!</definedName>
    <definedName name="PROG" localSheetId="16">#REF!</definedName>
    <definedName name="PROG" localSheetId="17">#REF!</definedName>
    <definedName name="PROG" localSheetId="8">#REF!</definedName>
    <definedName name="PROG" localSheetId="9">#REF!</definedName>
    <definedName name="PROG" localSheetId="10">#REF!</definedName>
    <definedName name="PROG" localSheetId="11">#REF!</definedName>
    <definedName name="PROG" localSheetId="12">#REF!</definedName>
    <definedName name="PROG" localSheetId="7">#REF!</definedName>
    <definedName name="PROG" localSheetId="1">#REF!</definedName>
    <definedName name="PROG" localSheetId="2">#REF!</definedName>
    <definedName name="PROG" localSheetId="3">#REF!</definedName>
    <definedName name="PROG" localSheetId="27">#REF!</definedName>
    <definedName name="PROG" localSheetId="19">#REF!</definedName>
    <definedName name="PROG">#REF!</definedName>
    <definedName name="ptda" localSheetId="4">#REF!</definedName>
    <definedName name="ptda" localSheetId="5">#REF!</definedName>
    <definedName name="ptda" localSheetId="6">#REF!</definedName>
    <definedName name="ptda" localSheetId="13">#REF!</definedName>
    <definedName name="ptda" localSheetId="14">#REF!</definedName>
    <definedName name="ptda" localSheetId="15">#REF!</definedName>
    <definedName name="ptda" localSheetId="16">#REF!</definedName>
    <definedName name="ptda" localSheetId="17">#REF!</definedName>
    <definedName name="ptda" localSheetId="8">#REF!</definedName>
    <definedName name="ptda" localSheetId="9">#REF!</definedName>
    <definedName name="ptda" localSheetId="10">#REF!</definedName>
    <definedName name="ptda" localSheetId="11">#REF!</definedName>
    <definedName name="ptda" localSheetId="12">#REF!</definedName>
    <definedName name="ptda" localSheetId="7">#REF!</definedName>
    <definedName name="ptda" localSheetId="1">#REF!</definedName>
    <definedName name="ptda" localSheetId="2">#REF!</definedName>
    <definedName name="ptda" localSheetId="3">#REF!</definedName>
    <definedName name="ptda" localSheetId="27">#REF!</definedName>
    <definedName name="ptda" localSheetId="19">#REF!</definedName>
    <definedName name="ptda">#REF!</definedName>
    <definedName name="rubros_fpc" localSheetId="4">[2]INICIO!$AO$39:$AO$42</definedName>
    <definedName name="rubros_fpc" localSheetId="5">[2]INICIO!$AO$39:$AO$42</definedName>
    <definedName name="rubros_fpc" localSheetId="6">[2]INICIO!$AO$39:$AO$42</definedName>
    <definedName name="rubros_fpc" localSheetId="13">[1]INICIO!$AO$39:$AO$42</definedName>
    <definedName name="rubros_fpc" localSheetId="14">[1]INICIO!$AO$39:$AO$42</definedName>
    <definedName name="rubros_fpc" localSheetId="15">[1]INICIO!$AO$39:$AO$42</definedName>
    <definedName name="rubros_fpc" localSheetId="16">[1]INICIO!$AO$39:$AO$42</definedName>
    <definedName name="rubros_fpc" localSheetId="17">[1]INICIO!$AO$39:$AO$42</definedName>
    <definedName name="rubros_fpc" localSheetId="8">[2]INICIO!$AO$39:$AO$42</definedName>
    <definedName name="rubros_fpc" localSheetId="9">[2]INICIO!$AO$39:$AO$42</definedName>
    <definedName name="rubros_fpc" localSheetId="10">[2]INICIO!$AO$39:$AO$42</definedName>
    <definedName name="rubros_fpc" localSheetId="11">[2]INICIO!$AO$39:$AO$42</definedName>
    <definedName name="rubros_fpc" localSheetId="12">[2]INICIO!$AO$39:$AO$42</definedName>
    <definedName name="rubros_fpc" localSheetId="7">[2]INICIO!$AO$39:$AO$42</definedName>
    <definedName name="rubros_fpc" localSheetId="1">[2]INICIO!$AO$39:$AO$42</definedName>
    <definedName name="rubros_fpc" localSheetId="2">[2]INICIO!$AO$39:$AO$42</definedName>
    <definedName name="rubros_fpc" localSheetId="3">[2]INICIO!$AO$39:$AO$42</definedName>
    <definedName name="rubros_fpc" localSheetId="19">[3]INICIO!$AO$39:$AO$42</definedName>
    <definedName name="rubros_fpc" localSheetId="18">[3]INICIO!$AO$39:$AO$42</definedName>
    <definedName name="rubros_fpc">[2]INICIO!$AO$39:$AO$42</definedName>
    <definedName name="_xlnm.Print_Titles" localSheetId="21">'ADS-1'!$1:$6</definedName>
    <definedName name="_xlnm.Print_Titles" localSheetId="22">'ADS-2'!$1:$6</definedName>
    <definedName name="_xlnm.Print_Titles" localSheetId="4">'APP-1'!$1:$7</definedName>
    <definedName name="_xlnm.Print_Titles" localSheetId="5">'APP-2'!$1:$6</definedName>
    <definedName name="_xlnm.Print_Titles" localSheetId="6">'APP-3'!$1:$8</definedName>
    <definedName name="_xlnm.Print_Titles" localSheetId="13">'AR 1'!$2:$7</definedName>
    <definedName name="_xlnm.Print_Titles" localSheetId="14">'AR 2'!$2:$7</definedName>
    <definedName name="_xlnm.Print_Titles" localSheetId="15">'AR 3'!$2:$7</definedName>
    <definedName name="_xlnm.Print_Titles" localSheetId="16">'AR 4'!$2:$7</definedName>
    <definedName name="_xlnm.Print_Titles" localSheetId="17">'AR 5'!$2:$7</definedName>
    <definedName name="_xlnm.Print_Titles" localSheetId="8">'ARF- 5O170'!$1:$6</definedName>
    <definedName name="_xlnm.Print_Titles" localSheetId="9">'ARF 5P170'!$1:$6</definedName>
    <definedName name="_xlnm.Print_Titles" localSheetId="10">'ARF 5P265 '!$1:$6</definedName>
    <definedName name="_xlnm.Print_Titles" localSheetId="11">'ARF 5P270'!$1:$6</definedName>
    <definedName name="_xlnm.Print_Titles" localSheetId="12">'ARF 5P670'!$1:$6</definedName>
    <definedName name="_xlnm.Print_Titles" localSheetId="7">'ARF- MY65'!$1:$6</definedName>
    <definedName name="_xlnm.Print_Titles" localSheetId="25">AUR!$1:$6</definedName>
    <definedName name="_xlnm.Print_Titles" localSheetId="20">EAP!$1:$11</definedName>
    <definedName name="_xlnm.Print_Titles" localSheetId="1">'ECG-1'!$1:$6</definedName>
    <definedName name="_xlnm.Print_Titles" localSheetId="2">'ECG-2'!$1:$6</definedName>
    <definedName name="_xlnm.Print_Titles" localSheetId="3">EPC!$1:$6</definedName>
    <definedName name="_xlnm.Print_Titles" localSheetId="24">FIC!$1:$9</definedName>
    <definedName name="_xlnm.Print_Titles" localSheetId="19">'IAPP FAIS'!$2:$9</definedName>
    <definedName name="_xlnm.Print_Titles" localSheetId="18">'IAPP FORTAMUN'!$2:$9</definedName>
    <definedName name="_xlnm.Print_Titles" localSheetId="26">PPD!$1:$7</definedName>
    <definedName name="_xlnm.Print_Titles" localSheetId="23">SAP!$1:$6</definedName>
    <definedName name="TYA" localSheetId="4">#REF!</definedName>
    <definedName name="TYA" localSheetId="5">#REF!</definedName>
    <definedName name="TYA" localSheetId="6">#REF!</definedName>
    <definedName name="TYA" localSheetId="13">#REF!</definedName>
    <definedName name="TYA" localSheetId="14">#REF!</definedName>
    <definedName name="TYA" localSheetId="15">#REF!</definedName>
    <definedName name="TYA" localSheetId="16">#REF!</definedName>
    <definedName name="TYA" localSheetId="17">#REF!</definedName>
    <definedName name="TYA" localSheetId="8">#REF!</definedName>
    <definedName name="TYA" localSheetId="9">#REF!</definedName>
    <definedName name="TYA" localSheetId="10">#REF!</definedName>
    <definedName name="TYA" localSheetId="11">#REF!</definedName>
    <definedName name="TYA" localSheetId="12">#REF!</definedName>
    <definedName name="TYA" localSheetId="7">#REF!</definedName>
    <definedName name="TYA" localSheetId="1">#REF!</definedName>
    <definedName name="TYA" localSheetId="2">#REF!</definedName>
    <definedName name="TYA" localSheetId="3">#REF!</definedName>
    <definedName name="TYA" localSheetId="27">#REF!</definedName>
    <definedName name="TYA" localSheetId="19">#REF!</definedName>
    <definedName name="TYA">#REF!</definedName>
    <definedName name="U" localSheetId="4">[2]INICIO!$Y$4:$Z$93</definedName>
    <definedName name="U" localSheetId="5">[2]INICIO!$Y$4:$Z$93</definedName>
    <definedName name="U" localSheetId="6">[2]INICIO!$Y$4:$Z$93</definedName>
    <definedName name="U" localSheetId="13">[1]INICIO!$Y$4:$Z$93</definedName>
    <definedName name="U" localSheetId="14">[1]INICIO!$Y$4:$Z$93</definedName>
    <definedName name="U" localSheetId="15">[1]INICIO!$Y$4:$Z$93</definedName>
    <definedName name="U" localSheetId="16">[1]INICIO!$Y$4:$Z$93</definedName>
    <definedName name="U" localSheetId="17">[1]INICIO!$Y$4:$Z$93</definedName>
    <definedName name="U" localSheetId="8">[2]INICIO!$Y$4:$Z$93</definedName>
    <definedName name="U" localSheetId="9">[2]INICIO!$Y$4:$Z$93</definedName>
    <definedName name="U" localSheetId="10">[2]INICIO!$Y$4:$Z$93</definedName>
    <definedName name="U" localSheetId="11">[2]INICIO!$Y$4:$Z$93</definedName>
    <definedName name="U" localSheetId="12">[2]INICIO!$Y$4:$Z$93</definedName>
    <definedName name="U" localSheetId="7">[2]INICIO!$Y$4:$Z$93</definedName>
    <definedName name="U" localSheetId="1">[2]INICIO!$Y$4:$Z$93</definedName>
    <definedName name="U" localSheetId="2">[2]INICIO!$Y$4:$Z$93</definedName>
    <definedName name="U" localSheetId="3">[2]INICIO!$Y$4:$Z$93</definedName>
    <definedName name="U" localSheetId="19">[3]INICIO!$Y$4:$Z$93</definedName>
    <definedName name="U" localSheetId="18">[3]INICIO!$Y$4:$Z$93</definedName>
    <definedName name="U">[2]INICIO!$Y$4:$Z$93</definedName>
    <definedName name="UEG_DENOM" localSheetId="4">[2]datos!$R$2:$R$31674</definedName>
    <definedName name="UEG_DENOM" localSheetId="5">[2]datos!$R$2:$R$31674</definedName>
    <definedName name="UEG_DENOM" localSheetId="6">[2]datos!$R$2:$R$31674</definedName>
    <definedName name="UEG_DENOM" localSheetId="13">[1]datos!$R$2:$R$31674</definedName>
    <definedName name="UEG_DENOM" localSheetId="14">[1]datos!$R$2:$R$31674</definedName>
    <definedName name="UEG_DENOM" localSheetId="15">[1]datos!$R$2:$R$31674</definedName>
    <definedName name="UEG_DENOM" localSheetId="16">[1]datos!$R$2:$R$31674</definedName>
    <definedName name="UEG_DENOM" localSheetId="17">[1]datos!$R$2:$R$31674</definedName>
    <definedName name="UEG_DENOM" localSheetId="8">[2]datos!$R$2:$R$31674</definedName>
    <definedName name="UEG_DENOM" localSheetId="9">[2]datos!$R$2:$R$31674</definedName>
    <definedName name="UEG_DENOM" localSheetId="10">[2]datos!$R$2:$R$31674</definedName>
    <definedName name="UEG_DENOM" localSheetId="11">[2]datos!$R$2:$R$31674</definedName>
    <definedName name="UEG_DENOM" localSheetId="12">[2]datos!$R$2:$R$31674</definedName>
    <definedName name="UEG_DENOM" localSheetId="7">[2]datos!$R$2:$R$31674</definedName>
    <definedName name="UEG_DENOM" localSheetId="1">[2]datos!$R$2:$R$31674</definedName>
    <definedName name="UEG_DENOM" localSheetId="2">[2]datos!$R$2:$R$31674</definedName>
    <definedName name="UEG_DENOM" localSheetId="3">[2]datos!$R$2:$R$31674</definedName>
    <definedName name="UEG_DENOM" localSheetId="19">[3]datos!$R$2:$R$31674</definedName>
    <definedName name="UEG_DENOM" localSheetId="18">[3]datos!$R$2:$R$31674</definedName>
    <definedName name="UEG_DENOM">[2]datos!$R$2:$R$31674</definedName>
    <definedName name="UR" localSheetId="4">[2]INICIO!$AJ$5:$AM$99</definedName>
    <definedName name="UR" localSheetId="5">[2]INICIO!$AJ$5:$AM$99</definedName>
    <definedName name="UR" localSheetId="6">[2]INICIO!$AJ$5:$AM$99</definedName>
    <definedName name="UR" localSheetId="13">[1]INICIO!$AJ$5:$AM$99</definedName>
    <definedName name="UR" localSheetId="14">[1]INICIO!$AJ$5:$AM$99</definedName>
    <definedName name="UR" localSheetId="15">[1]INICIO!$AJ$5:$AM$99</definedName>
    <definedName name="UR" localSheetId="16">[1]INICIO!$AJ$5:$AM$99</definedName>
    <definedName name="UR" localSheetId="17">[1]INICIO!$AJ$5:$AM$99</definedName>
    <definedName name="UR" localSheetId="8">[2]INICIO!$AJ$5:$AM$99</definedName>
    <definedName name="UR" localSheetId="9">[2]INICIO!$AJ$5:$AM$99</definedName>
    <definedName name="UR" localSheetId="10">[2]INICIO!$AJ$5:$AM$99</definedName>
    <definedName name="UR" localSheetId="11">[2]INICIO!$AJ$5:$AM$99</definedName>
    <definedName name="UR" localSheetId="12">[2]INICIO!$AJ$5:$AM$99</definedName>
    <definedName name="UR" localSheetId="7">[2]INICIO!$AJ$5:$AM$99</definedName>
    <definedName name="UR" localSheetId="1">[2]INICIO!$AJ$5:$AM$99</definedName>
    <definedName name="UR" localSheetId="2">[2]INICIO!$AJ$5:$AM$99</definedName>
    <definedName name="UR" localSheetId="3">[2]INICIO!$AJ$5:$AM$99</definedName>
    <definedName name="UR" localSheetId="19">[3]INICIO!$AJ$5:$AM$99</definedName>
    <definedName name="UR" localSheetId="18">[3]INICIO!$AJ$5:$AM$99</definedName>
    <definedName name="UR">[2]INICIO!$AJ$5:$AM$99</definedName>
  </definedNames>
  <calcPr calcId="125725"/>
</workbook>
</file>

<file path=xl/calcChain.xml><?xml version="1.0" encoding="utf-8"?>
<calcChain xmlns="http://schemas.openxmlformats.org/spreadsheetml/2006/main">
  <c r="L26" i="117"/>
  <c r="U85"/>
  <c r="T85"/>
  <c r="S85"/>
  <c r="R85"/>
  <c r="L85"/>
  <c r="K85"/>
  <c r="Q84"/>
  <c r="Q83"/>
  <c r="P84"/>
  <c r="O84"/>
  <c r="O83" s="1"/>
  <c r="N84"/>
  <c r="N83" s="1"/>
  <c r="M84"/>
  <c r="M83" s="1"/>
  <c r="P83"/>
  <c r="U82"/>
  <c r="T82"/>
  <c r="S82"/>
  <c r="R82"/>
  <c r="L82"/>
  <c r="K82"/>
  <c r="Q81"/>
  <c r="Q80"/>
  <c r="Q79" s="1"/>
  <c r="Q78" s="1"/>
  <c r="P81"/>
  <c r="P80" s="1"/>
  <c r="P79" s="1"/>
  <c r="P78" s="1"/>
  <c r="O81"/>
  <c r="O80" s="1"/>
  <c r="O79" s="1"/>
  <c r="O78" s="1"/>
  <c r="N81"/>
  <c r="N80" s="1"/>
  <c r="N79" s="1"/>
  <c r="N78" s="1"/>
  <c r="M81"/>
  <c r="M80"/>
  <c r="M79" s="1"/>
  <c r="U77"/>
  <c r="T77"/>
  <c r="S77"/>
  <c r="R77"/>
  <c r="L77"/>
  <c r="K77"/>
  <c r="Q76"/>
  <c r="P76"/>
  <c r="P63" s="1"/>
  <c r="O76"/>
  <c r="N76"/>
  <c r="M76"/>
  <c r="U75"/>
  <c r="T75"/>
  <c r="S75"/>
  <c r="R75"/>
  <c r="L75"/>
  <c r="K75"/>
  <c r="Q74"/>
  <c r="P74"/>
  <c r="O74"/>
  <c r="N74"/>
  <c r="M74"/>
  <c r="U73"/>
  <c r="T73"/>
  <c r="S73"/>
  <c r="R73"/>
  <c r="L73"/>
  <c r="K73"/>
  <c r="Q72"/>
  <c r="P72"/>
  <c r="O72"/>
  <c r="N72"/>
  <c r="M72"/>
  <c r="U71"/>
  <c r="T71"/>
  <c r="S71"/>
  <c r="R71"/>
  <c r="L71"/>
  <c r="K71"/>
  <c r="U70"/>
  <c r="T70"/>
  <c r="S70"/>
  <c r="R70"/>
  <c r="L70"/>
  <c r="K70"/>
  <c r="U69"/>
  <c r="T69"/>
  <c r="S69"/>
  <c r="R69"/>
  <c r="L69"/>
  <c r="K69"/>
  <c r="U68"/>
  <c r="T68"/>
  <c r="S68"/>
  <c r="R68"/>
  <c r="K68"/>
  <c r="U67"/>
  <c r="T67"/>
  <c r="S67"/>
  <c r="R67"/>
  <c r="L67"/>
  <c r="K67"/>
  <c r="U66"/>
  <c r="T66"/>
  <c r="S66"/>
  <c r="R66"/>
  <c r="K66"/>
  <c r="U65"/>
  <c r="T65"/>
  <c r="S65"/>
  <c r="R65"/>
  <c r="L65"/>
  <c r="K65"/>
  <c r="Q64"/>
  <c r="Q63" s="1"/>
  <c r="P64"/>
  <c r="O64"/>
  <c r="O63" s="1"/>
  <c r="N64"/>
  <c r="N63" s="1"/>
  <c r="M64"/>
  <c r="M63" s="1"/>
  <c r="U62"/>
  <c r="T62"/>
  <c r="S62"/>
  <c r="R62"/>
  <c r="L62"/>
  <c r="K62"/>
  <c r="U61"/>
  <c r="T61"/>
  <c r="S61"/>
  <c r="R61"/>
  <c r="L61"/>
  <c r="K61"/>
  <c r="Q60"/>
  <c r="Q55" s="1"/>
  <c r="P60"/>
  <c r="O60"/>
  <c r="N60"/>
  <c r="M60"/>
  <c r="U59"/>
  <c r="T59"/>
  <c r="S59"/>
  <c r="R59"/>
  <c r="L59"/>
  <c r="K59"/>
  <c r="Q58"/>
  <c r="P58"/>
  <c r="O58"/>
  <c r="N58"/>
  <c r="M58"/>
  <c r="U57"/>
  <c r="T57"/>
  <c r="S57"/>
  <c r="R57"/>
  <c r="L57"/>
  <c r="K57"/>
  <c r="Q56"/>
  <c r="P56"/>
  <c r="P55" s="1"/>
  <c r="P54" s="1"/>
  <c r="P53" s="1"/>
  <c r="O56"/>
  <c r="O55" s="1"/>
  <c r="O54" s="1"/>
  <c r="O53" s="1"/>
  <c r="N56"/>
  <c r="N55" s="1"/>
  <c r="N54" s="1"/>
  <c r="N53" s="1"/>
  <c r="M56"/>
  <c r="M55" s="1"/>
  <c r="U52"/>
  <c r="T52"/>
  <c r="S52"/>
  <c r="R52"/>
  <c r="L52"/>
  <c r="K52"/>
  <c r="Q51"/>
  <c r="Q50" s="1"/>
  <c r="P51"/>
  <c r="P50" s="1"/>
  <c r="O51"/>
  <c r="O50"/>
  <c r="N51"/>
  <c r="N50"/>
  <c r="M51"/>
  <c r="M50"/>
  <c r="U49"/>
  <c r="T49"/>
  <c r="S49"/>
  <c r="R49"/>
  <c r="L49"/>
  <c r="K49"/>
  <c r="Q48"/>
  <c r="Q47" s="1"/>
  <c r="Q46" s="1"/>
  <c r="Q45" s="1"/>
  <c r="P48"/>
  <c r="P47" s="1"/>
  <c r="P46" s="1"/>
  <c r="P45" s="1"/>
  <c r="O48"/>
  <c r="O47" s="1"/>
  <c r="O46" s="1"/>
  <c r="O45" s="1"/>
  <c r="N48"/>
  <c r="N47" s="1"/>
  <c r="N46" s="1"/>
  <c r="N45" s="1"/>
  <c r="M48"/>
  <c r="M47" s="1"/>
  <c r="M46" s="1"/>
  <c r="M45" s="1"/>
  <c r="U44"/>
  <c r="T44"/>
  <c r="S44"/>
  <c r="R44"/>
  <c r="L44"/>
  <c r="K44"/>
  <c r="Q43"/>
  <c r="P43"/>
  <c r="O43"/>
  <c r="N43"/>
  <c r="M43"/>
  <c r="U42"/>
  <c r="T42"/>
  <c r="S42"/>
  <c r="R42"/>
  <c r="L42"/>
  <c r="K42"/>
  <c r="U41"/>
  <c r="T41"/>
  <c r="S41"/>
  <c r="R41"/>
  <c r="L41"/>
  <c r="K41"/>
  <c r="Q40"/>
  <c r="Q39" s="1"/>
  <c r="Q38" s="1"/>
  <c r="Q37" s="1"/>
  <c r="P40"/>
  <c r="P39" s="1"/>
  <c r="P38" s="1"/>
  <c r="P37" s="1"/>
  <c r="O40"/>
  <c r="O39" s="1"/>
  <c r="O38" s="1"/>
  <c r="O37" s="1"/>
  <c r="N40"/>
  <c r="N39" s="1"/>
  <c r="N38" s="1"/>
  <c r="N37" s="1"/>
  <c r="M40"/>
  <c r="M39"/>
  <c r="M38" s="1"/>
  <c r="M37" s="1"/>
  <c r="U36"/>
  <c r="T36"/>
  <c r="S36"/>
  <c r="R36"/>
  <c r="L36"/>
  <c r="K36"/>
  <c r="Q35"/>
  <c r="P35"/>
  <c r="P34" s="1"/>
  <c r="P33" s="1"/>
  <c r="O35"/>
  <c r="N35"/>
  <c r="N34" s="1"/>
  <c r="N33" s="1"/>
  <c r="M35"/>
  <c r="M34"/>
  <c r="M33" s="1"/>
  <c r="Q34"/>
  <c r="Q33" s="1"/>
  <c r="O34"/>
  <c r="O33" s="1"/>
  <c r="U32"/>
  <c r="T32"/>
  <c r="S32"/>
  <c r="R32"/>
  <c r="L32"/>
  <c r="K32"/>
  <c r="U31"/>
  <c r="T31"/>
  <c r="S31"/>
  <c r="R31"/>
  <c r="L31"/>
  <c r="K31"/>
  <c r="U30"/>
  <c r="T30"/>
  <c r="S30"/>
  <c r="R30"/>
  <c r="L30"/>
  <c r="K30"/>
  <c r="Q29"/>
  <c r="Q28" s="1"/>
  <c r="Q14" s="1"/>
  <c r="P29"/>
  <c r="P28" s="1"/>
  <c r="O29"/>
  <c r="O28" s="1"/>
  <c r="O14" s="1"/>
  <c r="N29"/>
  <c r="N28" s="1"/>
  <c r="M29"/>
  <c r="M28" s="1"/>
  <c r="U27"/>
  <c r="T27"/>
  <c r="S27"/>
  <c r="R27"/>
  <c r="L27"/>
  <c r="K27"/>
  <c r="U26"/>
  <c r="T26"/>
  <c r="S26"/>
  <c r="R26"/>
  <c r="K26"/>
  <c r="Q25"/>
  <c r="Q24"/>
  <c r="P25"/>
  <c r="P24"/>
  <c r="O25"/>
  <c r="O24"/>
  <c r="N25"/>
  <c r="N24"/>
  <c r="M25"/>
  <c r="M24"/>
  <c r="U23"/>
  <c r="T23"/>
  <c r="S23"/>
  <c r="R23"/>
  <c r="L23"/>
  <c r="K23"/>
  <c r="Q22"/>
  <c r="P22"/>
  <c r="P18" s="1"/>
  <c r="P14" s="1"/>
  <c r="O22"/>
  <c r="N22"/>
  <c r="M22"/>
  <c r="T21"/>
  <c r="S21"/>
  <c r="R21"/>
  <c r="U21" s="1"/>
  <c r="K21"/>
  <c r="U20"/>
  <c r="T20"/>
  <c r="S20"/>
  <c r="R20"/>
  <c r="L20"/>
  <c r="K20"/>
  <c r="Q19"/>
  <c r="Q18"/>
  <c r="P19"/>
  <c r="O19"/>
  <c r="O18"/>
  <c r="N19"/>
  <c r="N18"/>
  <c r="M19"/>
  <c r="M18"/>
  <c r="U17"/>
  <c r="T17"/>
  <c r="S17"/>
  <c r="R17"/>
  <c r="L17"/>
  <c r="K17"/>
  <c r="Q16"/>
  <c r="Q15"/>
  <c r="P16"/>
  <c r="P15"/>
  <c r="O16"/>
  <c r="O15"/>
  <c r="N16"/>
  <c r="M16"/>
  <c r="M15" s="1"/>
  <c r="M14" s="1"/>
  <c r="N15"/>
  <c r="N14" s="1"/>
  <c r="U13"/>
  <c r="T13"/>
  <c r="S13"/>
  <c r="R13"/>
  <c r="L13"/>
  <c r="K13"/>
  <c r="Q12"/>
  <c r="Q11"/>
  <c r="Q10" s="1"/>
  <c r="Q9" s="1"/>
  <c r="P12"/>
  <c r="P11" s="1"/>
  <c r="P10" s="1"/>
  <c r="P9" s="1"/>
  <c r="O12"/>
  <c r="O11"/>
  <c r="O10" s="1"/>
  <c r="N12"/>
  <c r="N11" s="1"/>
  <c r="N10" s="1"/>
  <c r="N9" s="1"/>
  <c r="N87" s="1"/>
  <c r="M12"/>
  <c r="M11"/>
  <c r="M10" s="1"/>
  <c r="P86" i="115"/>
  <c r="P84"/>
  <c r="K84"/>
  <c r="Q84" s="1"/>
  <c r="O83"/>
  <c r="O82" s="1"/>
  <c r="N83"/>
  <c r="N82" s="1"/>
  <c r="M83"/>
  <c r="M82"/>
  <c r="L83"/>
  <c r="L82"/>
  <c r="P81"/>
  <c r="K81"/>
  <c r="Q81"/>
  <c r="O80"/>
  <c r="O79"/>
  <c r="O78" s="1"/>
  <c r="O77" s="1"/>
  <c r="N80"/>
  <c r="M80"/>
  <c r="M79" s="1"/>
  <c r="M78" s="1"/>
  <c r="M77" s="1"/>
  <c r="L80"/>
  <c r="L79" s="1"/>
  <c r="L78" s="1"/>
  <c r="L77" s="1"/>
  <c r="N79"/>
  <c r="N78" s="1"/>
  <c r="N77" s="1"/>
  <c r="P76"/>
  <c r="K76"/>
  <c r="Q76" s="1"/>
  <c r="O75"/>
  <c r="N75"/>
  <c r="M75"/>
  <c r="L75"/>
  <c r="P74"/>
  <c r="Q74" s="1"/>
  <c r="K74"/>
  <c r="O73"/>
  <c r="N73"/>
  <c r="N62" s="1"/>
  <c r="M73"/>
  <c r="L73"/>
  <c r="P72"/>
  <c r="K72"/>
  <c r="Q72" s="1"/>
  <c r="O71"/>
  <c r="N71"/>
  <c r="M71"/>
  <c r="L71"/>
  <c r="P70"/>
  <c r="K70"/>
  <c r="Q70"/>
  <c r="P69"/>
  <c r="K69"/>
  <c r="Q69" s="1"/>
  <c r="P68"/>
  <c r="Q68" s="1"/>
  <c r="K68"/>
  <c r="P67"/>
  <c r="K67"/>
  <c r="Q67" s="1"/>
  <c r="P66"/>
  <c r="K66"/>
  <c r="Q66"/>
  <c r="P65"/>
  <c r="K65"/>
  <c r="Q65" s="1"/>
  <c r="P64"/>
  <c r="Q64" s="1"/>
  <c r="K64"/>
  <c r="O63"/>
  <c r="O62"/>
  <c r="N63"/>
  <c r="M63"/>
  <c r="M62"/>
  <c r="L63"/>
  <c r="L62"/>
  <c r="P61"/>
  <c r="Q61" s="1"/>
  <c r="K61"/>
  <c r="P60"/>
  <c r="K60"/>
  <c r="Q60"/>
  <c r="O59"/>
  <c r="N59"/>
  <c r="M59"/>
  <c r="L59"/>
  <c r="L54" s="1"/>
  <c r="L53" s="1"/>
  <c r="L52" s="1"/>
  <c r="P58"/>
  <c r="K58"/>
  <c r="Q58" s="1"/>
  <c r="O57"/>
  <c r="O54" s="1"/>
  <c r="O53" s="1"/>
  <c r="O52" s="1"/>
  <c r="N57"/>
  <c r="M57"/>
  <c r="L57"/>
  <c r="P56"/>
  <c r="Q56" s="1"/>
  <c r="K56"/>
  <c r="O55"/>
  <c r="N55"/>
  <c r="M55"/>
  <c r="M54"/>
  <c r="M53" s="1"/>
  <c r="M52" s="1"/>
  <c r="L55"/>
  <c r="N54"/>
  <c r="N53" s="1"/>
  <c r="N52" s="1"/>
  <c r="P51"/>
  <c r="K51"/>
  <c r="Q51" s="1"/>
  <c r="O50"/>
  <c r="O49" s="1"/>
  <c r="N50"/>
  <c r="N49" s="1"/>
  <c r="N45" s="1"/>
  <c r="N44" s="1"/>
  <c r="M50"/>
  <c r="M49" s="1"/>
  <c r="L50"/>
  <c r="L49" s="1"/>
  <c r="P48"/>
  <c r="K48"/>
  <c r="Q48"/>
  <c r="O47"/>
  <c r="O46"/>
  <c r="O45" s="1"/>
  <c r="O44" s="1"/>
  <c r="N47"/>
  <c r="N46"/>
  <c r="M47"/>
  <c r="M46"/>
  <c r="L47"/>
  <c r="L46"/>
  <c r="L45" s="1"/>
  <c r="L44" s="1"/>
  <c r="P43"/>
  <c r="K43"/>
  <c r="Q43" s="1"/>
  <c r="O42"/>
  <c r="N42"/>
  <c r="M42"/>
  <c r="L42"/>
  <c r="P41"/>
  <c r="K41"/>
  <c r="Q41" s="1"/>
  <c r="P40"/>
  <c r="K40"/>
  <c r="Q40" s="1"/>
  <c r="O39"/>
  <c r="O38" s="1"/>
  <c r="O37" s="1"/>
  <c r="O36" s="1"/>
  <c r="N39"/>
  <c r="N38" s="1"/>
  <c r="N37" s="1"/>
  <c r="N36" s="1"/>
  <c r="M39"/>
  <c r="M38" s="1"/>
  <c r="M37" s="1"/>
  <c r="M36" s="1"/>
  <c r="L39"/>
  <c r="L38" s="1"/>
  <c r="L37" s="1"/>
  <c r="L36" s="1"/>
  <c r="P35"/>
  <c r="Q35" s="1"/>
  <c r="K35"/>
  <c r="L34"/>
  <c r="L33"/>
  <c r="L32" s="1"/>
  <c r="O32"/>
  <c r="N32"/>
  <c r="M32"/>
  <c r="P31"/>
  <c r="K31"/>
  <c r="Q31" s="1"/>
  <c r="P30"/>
  <c r="Q30" s="1"/>
  <c r="K30"/>
  <c r="P29"/>
  <c r="K29"/>
  <c r="Q29" s="1"/>
  <c r="O28"/>
  <c r="O27" s="1"/>
  <c r="N28"/>
  <c r="N27" s="1"/>
  <c r="M28"/>
  <c r="L28"/>
  <c r="L27" s="1"/>
  <c r="M27"/>
  <c r="P26"/>
  <c r="K26"/>
  <c r="Q26"/>
  <c r="P25"/>
  <c r="K25"/>
  <c r="Q25" s="1"/>
  <c r="O24"/>
  <c r="O23" s="1"/>
  <c r="N24"/>
  <c r="N23" s="1"/>
  <c r="M24"/>
  <c r="M23" s="1"/>
  <c r="L24"/>
  <c r="L23" s="1"/>
  <c r="P22"/>
  <c r="Q22" s="1"/>
  <c r="K22"/>
  <c r="O21"/>
  <c r="N21"/>
  <c r="M21"/>
  <c r="L21"/>
  <c r="P20"/>
  <c r="K20"/>
  <c r="Q20" s="1"/>
  <c r="P19"/>
  <c r="K19"/>
  <c r="Q19"/>
  <c r="O18"/>
  <c r="O17"/>
  <c r="N18"/>
  <c r="M18"/>
  <c r="M17" s="1"/>
  <c r="L18"/>
  <c r="L17" s="1"/>
  <c r="N17"/>
  <c r="P16"/>
  <c r="K16"/>
  <c r="Q16" s="1"/>
  <c r="O15"/>
  <c r="O14" s="1"/>
  <c r="N15"/>
  <c r="N14"/>
  <c r="N13" s="1"/>
  <c r="M15"/>
  <c r="M14"/>
  <c r="L15"/>
  <c r="L14" s="1"/>
  <c r="P12"/>
  <c r="Q12"/>
  <c r="K12"/>
  <c r="O11"/>
  <c r="O10" s="1"/>
  <c r="O9" s="1"/>
  <c r="N11"/>
  <c r="M11"/>
  <c r="M10" s="1"/>
  <c r="M9" s="1"/>
  <c r="L11"/>
  <c r="L10" s="1"/>
  <c r="L9" s="1"/>
  <c r="N10"/>
  <c r="N9"/>
  <c r="N8" s="1"/>
  <c r="N86" s="1"/>
  <c r="B8" i="84"/>
  <c r="D8"/>
  <c r="E17" i="103"/>
  <c r="D17"/>
  <c r="C17"/>
  <c r="B17"/>
  <c r="B8"/>
  <c r="B28"/>
  <c r="E32" i="105"/>
  <c r="D32"/>
  <c r="C32"/>
  <c r="B32"/>
  <c r="F32"/>
  <c r="G32"/>
  <c r="F21" i="104"/>
  <c r="G19"/>
  <c r="F19"/>
  <c r="G17"/>
  <c r="F17"/>
  <c r="F14"/>
  <c r="G15"/>
  <c r="F15"/>
  <c r="E14"/>
  <c r="D14"/>
  <c r="C14"/>
  <c r="B14"/>
  <c r="G13"/>
  <c r="F13"/>
  <c r="G11"/>
  <c r="F11"/>
  <c r="G9"/>
  <c r="G8" s="1"/>
  <c r="G23" s="1"/>
  <c r="F9"/>
  <c r="E8"/>
  <c r="E23" s="1"/>
  <c r="D8"/>
  <c r="D23"/>
  <c r="C8"/>
  <c r="C23"/>
  <c r="B8"/>
  <c r="B23"/>
  <c r="G26" i="103"/>
  <c r="F26"/>
  <c r="G24"/>
  <c r="F24"/>
  <c r="G22"/>
  <c r="F22"/>
  <c r="G20"/>
  <c r="F20"/>
  <c r="G18"/>
  <c r="G17" s="1"/>
  <c r="G28" s="1"/>
  <c r="F18"/>
  <c r="F17" s="1"/>
  <c r="G15"/>
  <c r="F15"/>
  <c r="G14"/>
  <c r="F14"/>
  <c r="G13"/>
  <c r="F13"/>
  <c r="G12"/>
  <c r="F12"/>
  <c r="G11"/>
  <c r="F11"/>
  <c r="F8" s="1"/>
  <c r="G10"/>
  <c r="F10"/>
  <c r="G9"/>
  <c r="G8"/>
  <c r="F9"/>
  <c r="E8"/>
  <c r="E28" s="1"/>
  <c r="D8"/>
  <c r="D28" s="1"/>
  <c r="C8"/>
  <c r="C28" s="1"/>
  <c r="D25" i="22"/>
  <c r="G124" i="67"/>
  <c r="F124"/>
  <c r="E124"/>
  <c r="B23" i="71"/>
  <c r="I34" i="97"/>
  <c r="E34"/>
  <c r="I33"/>
  <c r="E33"/>
  <c r="I32"/>
  <c r="E32"/>
  <c r="H31"/>
  <c r="G31"/>
  <c r="I31" s="1"/>
  <c r="F31"/>
  <c r="F24"/>
  <c r="D31"/>
  <c r="E31" s="1"/>
  <c r="I30"/>
  <c r="E30"/>
  <c r="I29"/>
  <c r="E29"/>
  <c r="I28"/>
  <c r="E28"/>
  <c r="H27"/>
  <c r="H24" s="1"/>
  <c r="G27"/>
  <c r="G24" s="1"/>
  <c r="F27"/>
  <c r="E27" s="1"/>
  <c r="D27"/>
  <c r="I26"/>
  <c r="E26"/>
  <c r="I25"/>
  <c r="I22"/>
  <c r="E22"/>
  <c r="I21"/>
  <c r="E21"/>
  <c r="I20"/>
  <c r="E20"/>
  <c r="H19"/>
  <c r="G19"/>
  <c r="I19" s="1"/>
  <c r="F19"/>
  <c r="E19"/>
  <c r="D19"/>
  <c r="I18"/>
  <c r="E18"/>
  <c r="I17"/>
  <c r="E17"/>
  <c r="I16"/>
  <c r="E16"/>
  <c r="H15"/>
  <c r="H12" s="1"/>
  <c r="H36" s="1"/>
  <c r="G15"/>
  <c r="G12"/>
  <c r="G36" s="1"/>
  <c r="F15"/>
  <c r="I15" s="1"/>
  <c r="D15"/>
  <c r="D12" s="1"/>
  <c r="I14"/>
  <c r="E14"/>
  <c r="I13"/>
  <c r="E13"/>
  <c r="G14" i="104"/>
  <c r="F8"/>
  <c r="F23" s="1"/>
  <c r="F12" i="97"/>
  <c r="E12" s="1"/>
  <c r="E15"/>
  <c r="I12"/>
  <c r="I27"/>
  <c r="F36"/>
  <c r="M8" i="115" l="1"/>
  <c r="M86" s="1"/>
  <c r="Q54" i="117"/>
  <c r="Q53" s="1"/>
  <c r="I24" i="97"/>
  <c r="L8" i="115"/>
  <c r="L86" s="1"/>
  <c r="M13"/>
  <c r="O13"/>
  <c r="M9" i="117"/>
  <c r="M87" s="1"/>
  <c r="M78"/>
  <c r="Q87"/>
  <c r="P87"/>
  <c r="F28" i="103"/>
  <c r="O8" i="115"/>
  <c r="O86" s="1"/>
  <c r="L13"/>
  <c r="M45"/>
  <c r="M44" s="1"/>
  <c r="O9" i="117"/>
  <c r="O87" s="1"/>
  <c r="M54"/>
  <c r="M53" s="1"/>
  <c r="I36" i="97"/>
  <c r="D24"/>
  <c r="D36" s="1"/>
  <c r="E36" s="1"/>
</calcChain>
</file>

<file path=xl/sharedStrings.xml><?xml version="1.0" encoding="utf-8"?>
<sst xmlns="http://schemas.openxmlformats.org/spreadsheetml/2006/main" count="1750" uniqueCount="775">
  <si>
    <t>(3)</t>
  </si>
  <si>
    <t>(4)</t>
  </si>
  <si>
    <t>(5)</t>
  </si>
  <si>
    <t>(7)</t>
  </si>
  <si>
    <t>(8)</t>
  </si>
  <si>
    <t>(9)</t>
  </si>
  <si>
    <t>(6)</t>
  </si>
  <si>
    <t>(10)</t>
  </si>
  <si>
    <t>(11)</t>
  </si>
  <si>
    <t>(12)</t>
  </si>
  <si>
    <t>AI</t>
  </si>
  <si>
    <t>DENOMINACIÓN</t>
  </si>
  <si>
    <t>DESCRIPCIÓN</t>
  </si>
  <si>
    <t>CARACTERÍSTICAS</t>
  </si>
  <si>
    <t xml:space="preserve">CAPÍTULO   </t>
  </si>
  <si>
    <t xml:space="preserve">DELEGACIÓN  </t>
  </si>
  <si>
    <t>COLONIA</t>
  </si>
  <si>
    <t>EJERCIDO</t>
  </si>
  <si>
    <t>A)</t>
  </si>
  <si>
    <t>B)</t>
  </si>
  <si>
    <t xml:space="preserve"> BENEFICIARIO</t>
  </si>
  <si>
    <t xml:space="preserve"> TOTAL</t>
  </si>
  <si>
    <t>DESTINO DEL GASTO</t>
  </si>
  <si>
    <t>MODIFICADO</t>
  </si>
  <si>
    <t>PERÍODO: (2)</t>
  </si>
  <si>
    <t>RENDIMIENTOS
FINANCIEROS</t>
  </si>
  <si>
    <t>NOMBRE DEL FIDEICOMISO</t>
  </si>
  <si>
    <t>SALDO</t>
  </si>
  <si>
    <t>GASTO</t>
  </si>
  <si>
    <t>INGRESO</t>
  </si>
  <si>
    <t>PARTIDA</t>
  </si>
  <si>
    <t>FECHA DE PUBLICACIÓN DE REGLAS DE OPERACIÓN</t>
  </si>
  <si>
    <t>PPD PRESUPUESTO PARTICIPATIVO PARA LAS DELEGACIONES</t>
  </si>
  <si>
    <t>PROYECTO</t>
  </si>
  <si>
    <t>COLONIA O PUEBLO ORIGINARIO</t>
  </si>
  <si>
    <t>AVANCE DEL
 PROYECTO
 (%)</t>
  </si>
  <si>
    <t xml:space="preserve"> EJERCIDO
3</t>
  </si>
  <si>
    <t>F</t>
  </si>
  <si>
    <t>SF</t>
  </si>
  <si>
    <t>FI</t>
  </si>
  <si>
    <t>DEVENGADO
(2)</t>
  </si>
  <si>
    <t>EJERCIDO
(3)</t>
  </si>
  <si>
    <t>FUENTE DE
FINANCIAMIENTO</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</si>
  <si>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</si>
  <si>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</si>
  <si>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</si>
  <si>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</si>
  <si>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</si>
  <si>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</si>
  <si>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</si>
  <si>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</si>
  <si>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</si>
  <si>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</si>
  <si>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</si>
  <si>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</si>
  <si>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</si>
  <si>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</si>
  <si>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</si>
  <si>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</si>
  <si>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</si>
  <si>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</si>
  <si>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</si>
  <si>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</si>
  <si>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</si>
  <si>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UNIDAD RESPONSABLE DEL GASTO: (1)</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</si>
  <si>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</si>
  <si>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</si>
  <si>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</si>
  <si>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</si>
  <si>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ADS-1 AYUDAS, DONATIVOS Y SUBSIDIOS</t>
  </si>
  <si>
    <t>TOTAL URG (9)</t>
  </si>
  <si>
    <t>ADS-2  AYUDAS, DONATIVOS Y SUBSIDIOS A FIDEICOMISOS</t>
  </si>
  <si>
    <t>EAP EVOLUCIÓN DE LAS ADECUACIONES PRESUPUESTALES</t>
  </si>
  <si>
    <t>SAP   PROGRAMAS QUE OTORGAN SUBSIDIOS Y APOYOS A LA POBLACIÓN</t>
  </si>
  <si>
    <t>EPC EVOLUCIÓN PRESUPUESTAL DE PARTIDAS CENTRALIZADAS O CONSOLIDADAS</t>
  </si>
  <si>
    <t>FIC  FIDEICOMISOS CONSTITUIDOS</t>
  </si>
  <si>
    <t>EJE</t>
  </si>
  <si>
    <r>
      <t xml:space="preserve">Titular: </t>
    </r>
    <r>
      <rPr>
        <b/>
        <vertAlign val="superscript"/>
        <sz val="12"/>
        <rFont val="Gotham Rounded Book"/>
        <family val="3"/>
      </rPr>
      <t>2)</t>
    </r>
  </si>
  <si>
    <r>
      <t xml:space="preserve">Responsable: </t>
    </r>
    <r>
      <rPr>
        <b/>
        <vertAlign val="superscript"/>
        <sz val="12"/>
        <rFont val="Gotham Rounded Book"/>
        <family val="3"/>
      </rPr>
      <t>3)</t>
    </r>
  </si>
  <si>
    <t>VARIACIÓN</t>
  </si>
  <si>
    <t>ARF APLICACIÓN DE LOS RECURSOS DE ORIGEN FEDERAL</t>
  </si>
  <si>
    <t>GASTO CORRIENTE O DE INVERSIÓN</t>
  </si>
  <si>
    <t>ACCIONES REALIZADAS CON RECURSOS DE ORIGEN FEDERAL: (4)</t>
  </si>
  <si>
    <t>APROBADO</t>
  </si>
  <si>
    <t>VARIACIÓN ABSOLUTA: 
 (MODIFICADO-APROBADO)</t>
  </si>
  <si>
    <t xml:space="preserve"> AYUDAS, DONATIVOS Y SUBSIDIOS OTORGADOS</t>
  </si>
  <si>
    <t>VARIACIÓN %:
((MODIFICADO/APROBADO)-1)*100</t>
  </si>
  <si>
    <t>PRESUPUESTO (Pesos con dos decimales)</t>
  </si>
  <si>
    <t>TOTAL GASTO CORRIENTE</t>
  </si>
  <si>
    <t>APROBADO*</t>
  </si>
  <si>
    <t>TOTAL GASTO DE CAPITAL</t>
  </si>
  <si>
    <t xml:space="preserve"> TIPO</t>
  </si>
  <si>
    <t>PAGADO
(4)</t>
  </si>
  <si>
    <t>(5)=2-1</t>
  </si>
  <si>
    <t>(6)=3-2</t>
  </si>
  <si>
    <t>TOTAL
URG (10)</t>
  </si>
  <si>
    <t>TOTAL URG     (10)</t>
  </si>
  <si>
    <t>TOTAL URG  (12)</t>
  </si>
  <si>
    <t>PRESUPUESTO  
(Pesos con dos decimales)</t>
  </si>
  <si>
    <t>MONTO
(Pesos con dos decimales)</t>
  </si>
  <si>
    <r>
      <t xml:space="preserve"> PRESUPUESTO 
(Pesos con dos decimales)</t>
    </r>
    <r>
      <rPr>
        <b/>
        <vertAlign val="superscript"/>
        <sz val="8"/>
        <rFont val="Gotham Rounded Book"/>
        <family val="3"/>
      </rPr>
      <t xml:space="preserve"> </t>
    </r>
  </si>
  <si>
    <t xml:space="preserve">PROYECTOS, ACCIONES, O PROGRAMAS </t>
  </si>
  <si>
    <t>CAUSAS DE LAS ADECUACIONES AL PRESUPUESTO</t>
  </si>
  <si>
    <t>ACCIÓN O PROYECTO</t>
  </si>
  <si>
    <t>TOTAL URG (7)</t>
  </si>
  <si>
    <t xml:space="preserve">1/ Se refiere a programas que cuentan con reglas de operación publicadas en la Gaceta Oficial del Distrito Federal. </t>
  </si>
  <si>
    <r>
      <t>DENOMINACIÓN DEL PROGRAMA</t>
    </r>
    <r>
      <rPr>
        <b/>
        <vertAlign val="superscript"/>
        <sz val="9"/>
        <rFont val="Gotham Rounded Book"/>
        <family val="3"/>
      </rPr>
      <t>1/</t>
    </r>
  </si>
  <si>
    <t>TOTAL URG (10)</t>
  </si>
  <si>
    <t>AR  ACCIONES REALIZADAS PARA LA CONSECUCIÓN DE METAS DE LAS ACTIVIDADES INSTITUCIONALES</t>
  </si>
  <si>
    <t>AO</t>
  </si>
  <si>
    <t>UNIDAD DE
MEDIDA</t>
  </si>
  <si>
    <t>METAS</t>
  </si>
  <si>
    <t>PRESUPUESTO (Pesos)</t>
  </si>
  <si>
    <t>ORIGINAL</t>
  </si>
  <si>
    <t>ALCANZADA</t>
  </si>
  <si>
    <t>Acciones Realizadas con Gasto Corriente: (7)</t>
  </si>
  <si>
    <t>Acciones Realizadas con Gasto de Inversión: (8)</t>
  </si>
  <si>
    <t>INFORME  DE  AVANCE  TRIMESTRAL
ENERO-MARZO 2017</t>
  </si>
  <si>
    <t>TOTAL URG (8)</t>
  </si>
  <si>
    <t>PRESUPUESTO EJERCIDO
(Pesos con dos decimales)</t>
  </si>
  <si>
    <t>Nombre del Indicador
(5)</t>
  </si>
  <si>
    <t>Objetivo
(6)</t>
  </si>
  <si>
    <t>Nivel del Objetivo
(7)</t>
  </si>
  <si>
    <t>Tipo de Indicador
(8)</t>
  </si>
  <si>
    <t>Método de Cálculo
(9)</t>
  </si>
  <si>
    <t>Dimensión a Medir
(10)</t>
  </si>
  <si>
    <t>Frecuencia de Medición
(11)</t>
  </si>
  <si>
    <t>Unidad de Medida
(12)</t>
  </si>
  <si>
    <t>Línea Base
(13)</t>
  </si>
  <si>
    <t>Del 1 de enero al 31 de marzo de 2017 (2)</t>
  </si>
  <si>
    <t>DEVENGADO</t>
  </si>
  <si>
    <t>Estado Analítico del Ejercicio del Presupuesto de Egresos Detallado - LDF</t>
  </si>
  <si>
    <t>(PESOS)</t>
  </si>
  <si>
    <t xml:space="preserve">C O N C E P T O  </t>
  </si>
  <si>
    <t>EGRESOS</t>
  </si>
  <si>
    <t>SUBEJERCICIO</t>
  </si>
  <si>
    <t>PAGADO</t>
  </si>
  <si>
    <t>Clasificación de Servicios Personales por Categoría</t>
  </si>
  <si>
    <t>AMPLIACIONES/
REDUCCIONES</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</si>
  <si>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</si>
  <si>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</si>
  <si>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</si>
  <si>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</si>
  <si>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</si>
  <si>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</si>
  <si>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</si>
  <si>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</si>
  <si>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</si>
  <si>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</si>
  <si>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</si>
  <si>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</si>
  <si>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</si>
  <si>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PROGRAMADO
 (1)</t>
  </si>
  <si>
    <t>A)  EXPLICACIÓN A LAS VARIACIONES DEL PRESUPUESTO  DEVENGADO  RESPECTO DEL PROGRAMADOAL PERIODO</t>
  </si>
  <si>
    <t>PROGRAMADO 
 (1)</t>
  </si>
  <si>
    <t>A)  EXPLICACIÓN A LAS VARIACIONES DEL PRESUPUESTO  DEVENGADO  RESPECTO DEL PROGRAMADO AL PERIODO</t>
  </si>
  <si>
    <t>PROGRAMADA</t>
  </si>
  <si>
    <t>PROGRAMADO</t>
  </si>
  <si>
    <t>PROGRAMADO
2</t>
  </si>
  <si>
    <t>APROBADO 
1</t>
  </si>
  <si>
    <t>Meta Programada al Periodo 
(14)</t>
  </si>
  <si>
    <t>Meta Alcanzada al Periodo
(15)</t>
  </si>
  <si>
    <t>AUR ASIGNACIONES ADICIONALES AUTORIZADOS A LAS UNIDADES RESPONSABLES DEL GASTO EN EL 
DECRETO DE PRESUPUESTO DE EGRESOS DE LA CIUDAD DE MÉXICO PARA EL EJERCICIO FISCAL 2017</t>
  </si>
  <si>
    <t>* Se refiere al presupuesto autorizado en el Anexo II del Decreto de Presupuesto de Egresos para el ejercicio fiscal 2017.</t>
  </si>
  <si>
    <t>CAPÍTULO</t>
  </si>
  <si>
    <t>IAPP INDICADORES ASOCIADOS A PROGRAMAS PRESUPUESTARIOS Y RAMO GENERAL 33</t>
  </si>
  <si>
    <t>02CD02 DELEGACIÓN AZCAPOTZALCO</t>
  </si>
  <si>
    <t>02CD02  DELEGACIÓN AZCAPOTZALCO</t>
  </si>
  <si>
    <t>UNIDAD RESPONSABLE DEL GASTO: 02CD02 DELEGACIÓN AZCAPOTZALCO</t>
  </si>
  <si>
    <t>PERÍODO:  ENERO - MARZO 2017</t>
  </si>
  <si>
    <t>4419
"Otras ayudas sociales a personas"</t>
  </si>
  <si>
    <t>Persona</t>
  </si>
  <si>
    <t>Rehabilitación de Alumbrado Público.</t>
  </si>
  <si>
    <t>Rehabilitación de Alumbrado Público en 50 Colonias de la Demarcacion.</t>
  </si>
  <si>
    <t>Construcción de Centro Social.</t>
  </si>
  <si>
    <t>Construcción de Centro Social de Servicios Comunitarios Cananea.</t>
  </si>
  <si>
    <t>Rehabilitación y Mantenimiento del Centro Historico de Azcapotzalco.</t>
  </si>
  <si>
    <t>Programa de ayuda para jovenes,                                                             "GUARDIANES POR L A PAZ"                                          El programa de Guardianes por la Paz forma parte de la política social que la Delegación Azcapotzalco, implementado a través de la Subdirección de Servicios Sociales y se articula con otros programas como el Programa de Talleres para Estudiantes de 1° y 2° de Secundaria</t>
  </si>
  <si>
    <t>COSAS BUENAS. CONVIVENCIA Y ESPARCIMIENTO PARA AGUILERA (INSTALACIóN DE BANCAS Y JARDINERAS EN PLAZA CíVICA)</t>
  </si>
  <si>
    <t xml:space="preserve">BANQUETAS </t>
  </si>
  <si>
    <t>FOMENTAR LA REALIZACION DEL EJERCICIO</t>
  </si>
  <si>
    <t xml:space="preserve">JUEGOS INFANTILES EN FERROCARILES NACIONALES POLO NORTE E INVIERNO </t>
  </si>
  <si>
    <t>RENOVACIóN DE FACHADA, HERRERíA, TINACOS INCLUYENDO MARQUESINA DE LA ESCUELA LEYES DE REFORMA CON APLANADO ANTIGRAFITI</t>
  </si>
  <si>
    <t xml:space="preserve">CONSTRUCCION DE RAMPAS EN LA EXPLANADA DELEGACIONAL Y CALLES ALEDAÑAS </t>
  </si>
  <si>
    <t>LUMINARIAS</t>
  </si>
  <si>
    <t xml:space="preserve">GIMNASIO AL AIRE LIBRE EN EL DEPORTIVO COLTONGO </t>
  </si>
  <si>
    <t>CALENTADORES SOLARES</t>
  </si>
  <si>
    <t>REHABILITACIóN DE CANCHAS</t>
  </si>
  <si>
    <t>CAMBIO DE PORTONES (ACCESO A LA U.H.)</t>
  </si>
  <si>
    <t>CAMBIO DE LáMPARAS EN LA COLONIA</t>
  </si>
  <si>
    <t>SUSTITUCIóN DE VáLVULAS DE AGUA POTABLE EN LAS MANZANAS 3 Y 4</t>
  </si>
  <si>
    <t>RECUPERACIóN DEL ESPACIO PúBLICO E INSTALACIóN DE PARQUE DE BOLSILLO</t>
  </si>
  <si>
    <t>PINTURA PARA CONDOMINIO E IMPERMEABILIZANTE</t>
  </si>
  <si>
    <t xml:space="preserve">CAMBIO DE LA RED HIDRAULICA EN TODA LA COLONIA </t>
  </si>
  <si>
    <t>pavimentacion y reparacionde banquetas de la calle camino del recreo</t>
  </si>
  <si>
    <t>IMAGEN DE LA UNIDAD</t>
  </si>
  <si>
    <t>REENCARPETAMIENTO DE ESTACIONAMIENTO Y ENTRADA DE LA UNIDAD, 2DA ETAPA</t>
  </si>
  <si>
    <t>REENCARPETADO DE BANQUETAS EN SU TOTALIDAD</t>
  </si>
  <si>
    <t>MEJORAMIENTO DE áREAS DEPORTIVAS DE BASQUETBOL EN HERREROS.</t>
  </si>
  <si>
    <t>PASILLOS SEGUROS E ILUMINADOS DEL SECTOR 2 C A</t>
  </si>
  <si>
    <t>REPARACIóN DE CAMELLóN UBICADO EN CALLE RENACIMIENTO Y AVENIDA DE LAS CULTURAS</t>
  </si>
  <si>
    <t>EL ARTE Y LA COMPUTACIóN CONTRA LA VIOLENCIA Y L AS ADICCIONES</t>
  </si>
  <si>
    <t>PODA Y/O DERRIBO DE ARBOLES DE LA COLONIA EX HACIENDA DEL ROSARIO</t>
  </si>
  <si>
    <t xml:space="preserve">PAVIMENTACION DE DE CALLES </t>
  </si>
  <si>
    <t>REENCARPETADO DE CALLES (CALLE MATLACOATL)</t>
  </si>
  <si>
    <t>RECUPERAR áREA COMUNAL</t>
  </si>
  <si>
    <t>IMPERMEABILIZAR LOS EDIFICIOS DE LA UNIDAD</t>
  </si>
  <si>
    <t>SUSTITUCIóN DE LUMINARIAS INSERVIBLES</t>
  </si>
  <si>
    <t>LUMINARIAS EN LA BARDA DEL SUBURBANO (AV. FERROCARRIL CENTRAL)</t>
  </si>
  <si>
    <t>MATERIALES DE CONTRUCCIóN CEMENTO Y ARENA</t>
  </si>
  <si>
    <t>PODA Y TALA DE áRBOLES</t>
  </si>
  <si>
    <t>CONTINUIDAD DE REENCARPETAMIENTO EN LA CALLE POIENTE 148</t>
  </si>
  <si>
    <t>GUARNICIONES Y BANQUETAS EN LA UNIDAD HABITACIONAL ISSFAM</t>
  </si>
  <si>
    <t>DESAZOLVE EN LA COLONIA JARDIN AZPETITIA</t>
  </si>
  <si>
    <t>DESAZOLVE Y REHABILITACIóN DE LA RED DE DRENAJE PRINCIPAL</t>
  </si>
  <si>
    <t>"LA PRECIOSA VECINDAD" PROGRAMA DE INTEGRACIóN COMUNITARIA, MEJORAMIENTO DE LA BIBLIOTECA JOSé MA. VIGIL</t>
  </si>
  <si>
    <t>PINTURA Y MANO DE OBRA EN FACHADAS DE VIVIENDA EN DIVERSAS UBICACIONES DE LA COLONIA</t>
  </si>
  <si>
    <t>AREA CONFINADA AL CONTROL DE HECES CANINAS DEL NORTE 59</t>
  </si>
  <si>
    <t>COSAS BUENAS. RENOVACIóN IMAGEN VíA PúBLICA PARA LIBERACIóN (PINTURA GUARNICIONES, BALIZAMIENTO, SEñALIZACIóN CON MICROESFERA)</t>
  </si>
  <si>
    <t xml:space="preserve">REECARPENTAMIENTO EN TODA LA COLONIA </t>
  </si>
  <si>
    <t>SUSTITUCIóN DE LUMINARIAS EN C.PRIVADA CAPILLA DE LOS REYES</t>
  </si>
  <si>
    <t>SUSTITUCIóN DE TUBERIA DE AGUA POTABLE EN TODA LA UNIDAD.</t>
  </si>
  <si>
    <t>CONSTRUCCIóN Y REPARACIóN DE ESCALINATAS EN TODA LA UNIDAD HABITACIONAL</t>
  </si>
  <si>
    <t xml:space="preserve">REECARPENTAMIENTO EN CALLE ALAMINADORES MINEROS METARLUGICOS </t>
  </si>
  <si>
    <t>TALLERES DE PREVENCIóN DEL DELITO EN TODA LA COLONIA</t>
  </si>
  <si>
    <t xml:space="preserve">RECUPERCION DE ESPACIOS PUBLICOS PALAPAS BANCAS ILUMINACION AZADORES PISO </t>
  </si>
  <si>
    <t xml:space="preserve">DESALSOVE Y ALCANTARILLADO EN AV. DE LOS ANGELES </t>
  </si>
  <si>
    <t>VIGILANCIA, ILUMINACIóN DE CALLES, ALARMAS VECINALES, RONDINES DE POLICíA</t>
  </si>
  <si>
    <t>AMPLIACION CENTRO DE SALUD SAN RAFALE PARA CONSULTORIO DENTAL</t>
  </si>
  <si>
    <t>PODA DE áRBOLES</t>
  </si>
  <si>
    <t>CAMBIO DE TINACOS EN LA UNIDAD</t>
  </si>
  <si>
    <t>LUMINARIAS CALLE FRESNOS</t>
  </si>
  <si>
    <t>CAMBIO DE TUBERIA DE DRENAJE DE OPERCION HIDRAULICA</t>
  </si>
  <si>
    <t>GIMNASIO PARA ADULTOS EN EL JARDíN DE LOS TRUENOS</t>
  </si>
  <si>
    <t>ALUMBRADO PúBLICO, ECOLóGICO ALIMENTADO POR CELDAS SOLARES PARA EL CAMELLóN DE FAJA DE ORO</t>
  </si>
  <si>
    <t>INSTALAR LUMINARIAS DE POSTE CORTO PARA TODA LA COLONIA</t>
  </si>
  <si>
    <t>LáMINAS, TINACOS E IMPERMEABILIZACIóN DE AZOTEAS</t>
  </si>
  <si>
    <t>INSTALACIóN DE LUMINARIAS DE BRAZO CORTO ADOSADO A LA FACHADA</t>
  </si>
  <si>
    <t>INSTALACIóN DE 3 ARCOS EN LOS ACCESOS PRINCIPALES AL FRACCIONAMIENTO</t>
  </si>
  <si>
    <t>CAMBIO DE TUBERíA DE DRENAJE DAñADO EN ESTACIONAMIENTOS Y áREA COMúN, DESASOLVE DE DIVERSAS áREAS COMUNES</t>
  </si>
  <si>
    <t>BARRER CALLES (BANQUETAS Y ARROYO VEHICULAR)</t>
  </si>
  <si>
    <t xml:space="preserve">REHABILITACION DE AREAS VERDES O CAMELLONES </t>
  </si>
  <si>
    <t>IMPERMEABILIZACIóN DE TODA LA UNIDAD</t>
  </si>
  <si>
    <t>CONCRETO HIDRAULICO EN LA CALLE DE GALEANA</t>
  </si>
  <si>
    <t>PODA DE ARBOLES EN TODA LA COLONIA SAN ALVARO</t>
  </si>
  <si>
    <t>CAMBIO DE DRENAJE</t>
  </si>
  <si>
    <t xml:space="preserve">PAVIMENTADO TU COLONIA </t>
  </si>
  <si>
    <t>SEGURIDAD E ILUMINACION EN TODA LA COLONIA</t>
  </si>
  <si>
    <t xml:space="preserve">JUEGOS INFATILES PARA UNA INFANCIA MAS SANA EN LA 2DA CERRADA DE SAN ISIDRO </t>
  </si>
  <si>
    <t>SUSTITUCIóN DE RED DE DRENAJE EN EL ESTACIONAMIENTO Y BACHEO POSTERIOR</t>
  </si>
  <si>
    <t>PAQUETE DE JUEGOS INFANTILES EN AVENIDA SANTA APOLONIA</t>
  </si>
  <si>
    <t>DESPUNTE Y PODA DE áRBOLES EN LA COLONIA</t>
  </si>
  <si>
    <t>LUMINARIAS EN TODA LA COLONIA</t>
  </si>
  <si>
    <t xml:space="preserve">MAYOR INFRAESTRUCTURA PARA MEJORAR LA RED DE TOMA DE AGUA </t>
  </si>
  <si>
    <t>REDES DE PREVENCIóN DEL DELITO DESDE LA ECONOMíA SOLIDARIA Y LAS MEDICINAS COMPLEMENTARIAS.</t>
  </si>
  <si>
    <t xml:space="preserve">COLOCACION DE BANQUETAS EN CALLE SAN MATEO </t>
  </si>
  <si>
    <t>MANTENIMIENTO EN GENERAL DE UNIDADES HABITACIONALES U.H. SAN PABLO XALPA NO. 396</t>
  </si>
  <si>
    <t>CAMBIO DE CABLEADO EN LOS POSTES DE LA ETAPA B</t>
  </si>
  <si>
    <t>PAVIMENTACION DE LA 2A. PRIVADA DE MORELOS 58 ENTRE CAMPO COBO Y CAMPO GUIRO</t>
  </si>
  <si>
    <t>REPARACIÓN DE BANQUETAS RAMPAS  GUARNICIONES EN LA COLONIA</t>
  </si>
  <si>
    <t xml:space="preserve">CAMBIOS DE BANQUETAS Y GUARNICIONES EN MAL ESTADO </t>
  </si>
  <si>
    <t xml:space="preserve">DESALSOVE EN LA CALLE ACALOTENCO COLONIA SAN SEBASTIAN </t>
  </si>
  <si>
    <t>PINTURA EN FACHADAS E IMPERMEABILIZACIóN EN TODA LA COLONIA</t>
  </si>
  <si>
    <t>REHABILITACIóN Y MANTENIMIENTO DEL PARQUE ALAMEDA NORTE</t>
  </si>
  <si>
    <t>LUMINARIAS EN CALZADA AZCAPOTZALCO-LA VILLA</t>
  </si>
  <si>
    <t>SEGUIMOS AVANZANDO REECARPETAMIENTO ASLFALTICO EN LA CALLE UNO Y LAGO LAMOND</t>
  </si>
  <si>
    <t>CALENTADORES SOLARES PARA BENEFICIO DE LOS COLONOS</t>
  </si>
  <si>
    <t>PINTURA DE FACHADA ESPERANZA 61</t>
  </si>
  <si>
    <t>REPARACION DE BANQUETAS Y GUARNICIONES ASí COMO LA CONSTRUCCION DE RAMPAS PARA DISCAPACITADOS EN AV.TEZOZOMOC,CAM.NEXTENGO,NORTE 141, Y NTE.143-A</t>
  </si>
  <si>
    <t xml:space="preserve">BANQUETEO EN CALLES </t>
  </si>
  <si>
    <t xml:space="preserve">PAVIMENTACION DEL CALLEJON ANDADOR AMAPILCA 1RA CERRADA DE JOSE MARIA MORELO Y PAVON </t>
  </si>
  <si>
    <t>CALENTADORES SOLARES, MEDIO AMBIENTE</t>
  </si>
  <si>
    <t xml:space="preserve">PAVIMENTACION DE LAS CALLES DE LA COLONIA SANTO TOMAS </t>
  </si>
  <si>
    <t>ARREGLO DE LAS CANCHAS (MALLAS)</t>
  </si>
  <si>
    <t xml:space="preserve">PAVIMENTACION DE LA CALLE CHONCHOS TRIQUIS Y AZMUGOS </t>
  </si>
  <si>
    <t>LUMINARIAS Y CAMBIO DE CIRCUITO PARA EVITAR APAGONES</t>
  </si>
  <si>
    <t>PODA DE ÁRBOLES EN COLONIA</t>
  </si>
  <si>
    <t xml:space="preserve">RECUPERCION DE ESPACIOS DE LAS CANCHAS SOBRE AV FERROCARILES </t>
  </si>
  <si>
    <t>INSTALACIóN DE LUMINARIAS DE MEDIO POSTE EN CALLE LAMINADORES</t>
  </si>
  <si>
    <t>REHABILITACIóN Y MANTENIMIENTO DE COLADERAS EN NORTE 79-B Y GRANJAS</t>
  </si>
  <si>
    <t xml:space="preserve">REENCARPETAMIENTO DE TODA LA COLONIA </t>
  </si>
  <si>
    <t>RED HIDRáULICA EN ,TODA UNIDAD HABITACIONAL DE VILLAS DE AZCAPOTZALCO</t>
  </si>
  <si>
    <t>MANTENIMIENTO A TODOS LOS EDIFICIOS DEL CONJUNTO D</t>
  </si>
  <si>
    <t>DOTACIóN DE PINTURA PARA LA COLONIA DE SAN PEDRO XALPA (AMP I).</t>
  </si>
  <si>
    <t>PAVIMENTACIóN DE TODAS LA CALLES DE LA COLONIA SAN PEDRO XALPA (AMPL II)</t>
  </si>
  <si>
    <t xml:space="preserve">REHABILITACION DE ESPÁCIOS INAFNTILES EN LA EXPLANADA DEL MERCADO </t>
  </si>
  <si>
    <t>DESTAPE EN EL DRENAJE CENTRAL</t>
  </si>
  <si>
    <t>AGUILERA</t>
  </si>
  <si>
    <t>ALDANA</t>
  </si>
  <si>
    <t>PETROLERA (AMPL)</t>
  </si>
  <si>
    <t>ANGEL ZIMBRON</t>
  </si>
  <si>
    <t>ARENAL</t>
  </si>
  <si>
    <t>CENTRO DE AZCAPOTZALCO</t>
  </si>
  <si>
    <t>CLAVERIA</t>
  </si>
  <si>
    <t>COLTONGO</t>
  </si>
  <si>
    <t>COSMOPOLITA</t>
  </si>
  <si>
    <t>COSMOPOLITA (AMPL)</t>
  </si>
  <si>
    <t>CRUZ ROJA TEPANTONGO (U HAB)</t>
  </si>
  <si>
    <t>CUITLAHUAC 1 y 2 (U HAB)</t>
  </si>
  <si>
    <t>CUITLAHUAC 3 y 4 (U HAB)</t>
  </si>
  <si>
    <t>DEL GAS</t>
  </si>
  <si>
    <t>DEL GAS (AMPL)</t>
  </si>
  <si>
    <t>DEL MAESTRO</t>
  </si>
  <si>
    <t>DEL RECREO</t>
  </si>
  <si>
    <t>DEMET (U HAB)</t>
  </si>
  <si>
    <t>ECOLOGICA NOVEDADES IMPACTO (U HAB)</t>
  </si>
  <si>
    <t>EL JAGUEY-ESTACIÓN PANTACO</t>
  </si>
  <si>
    <t>EL ROSARIO A (U HAB)</t>
  </si>
  <si>
    <t>EL ROSARIO B (U HAB)</t>
  </si>
  <si>
    <t>EL ROSARIO C (U HAB)</t>
  </si>
  <si>
    <t>EUZKADI</t>
  </si>
  <si>
    <t>EX-HACIENDA EL ROSARIO</t>
  </si>
  <si>
    <t>FERRERIA</t>
  </si>
  <si>
    <t>FERRERIA (U HAB)</t>
  </si>
  <si>
    <t>FRANCISCO VILLA (U HAB)</t>
  </si>
  <si>
    <t>FUENTES DE AZCAPOTZALCO-PARQUES DE AZCAPOTZALCO (U HAB)</t>
  </si>
  <si>
    <t>HOGAR Y SEGURIDAD/NUEVA SANTA MARIA</t>
  </si>
  <si>
    <t>HOGARES FERROCARRILEROS (U HAB)</t>
  </si>
  <si>
    <t>HUAUTLA DE LAS SALINAS (BARR)</t>
  </si>
  <si>
    <t>IGNACIO ALLENDE</t>
  </si>
  <si>
    <t>INDUSTRIAL VALLEJO</t>
  </si>
  <si>
    <t>ISSFAM LAS ARMAS (U HAB)</t>
  </si>
  <si>
    <t>JARDIN AZPEITIA</t>
  </si>
  <si>
    <t>JARDINES DE CEYLAN (U HAB)</t>
  </si>
  <si>
    <t>LA PRECIOSA</t>
  </si>
  <si>
    <t>LA RAZA</t>
  </si>
  <si>
    <t>LAS SALINAS</t>
  </si>
  <si>
    <t>LIBERACION</t>
  </si>
  <si>
    <t>LIBERTAD</t>
  </si>
  <si>
    <t>LOS REYES (BARR)</t>
  </si>
  <si>
    <t>MANUEL RIVERA ANAYA CROC I (U HAB)</t>
  </si>
  <si>
    <t>MIGUEL HIDALGO (U HAB)</t>
  </si>
  <si>
    <t>MONTE ALTO</t>
  </si>
  <si>
    <t>NEXTENGO (BARR)</t>
  </si>
  <si>
    <t>NUEVA EL ROSARIO</t>
  </si>
  <si>
    <t>NUEVA ESPAÑA</t>
  </si>
  <si>
    <t>NUEVA SANTA MARIA</t>
  </si>
  <si>
    <t>NUEVO SAN RAFAEL (BARR)</t>
  </si>
  <si>
    <t>OBRERO POPULAR</t>
  </si>
  <si>
    <t>PANTACO (U HAB)</t>
  </si>
  <si>
    <t>PASTEROS</t>
  </si>
  <si>
    <t>PATRIMONIO FAMILIAR</t>
  </si>
  <si>
    <t>PEMEX PRADOS DEL ROSARIO (U HAB)</t>
  </si>
  <si>
    <t>PETROLERA</t>
  </si>
  <si>
    <t>PLENITUD</t>
  </si>
  <si>
    <t>PORVENIR</t>
  </si>
  <si>
    <t>POTRERO DEL LLANO</t>
  </si>
  <si>
    <t>PRADOS DEL ROSARIO</t>
  </si>
  <si>
    <t>PRESIDENTE MADERO (U HAB)</t>
  </si>
  <si>
    <t>PROVIDENCIA</t>
  </si>
  <si>
    <t>REYNOSA TAMAULIPAS</t>
  </si>
  <si>
    <t>ROSENDO SALAZAR (CONJ HAB)</t>
  </si>
  <si>
    <t>SAN  MIGUEL AMANTLA (PBLO)</t>
  </si>
  <si>
    <t>SAN ALVARO</t>
  </si>
  <si>
    <t>SAN ANDRES (BARR)</t>
  </si>
  <si>
    <t>SAN ANDRES (PBLO)</t>
  </si>
  <si>
    <t>SAN ANDRES DE LAS SALINAS (PBLO)</t>
  </si>
  <si>
    <t>SAN ANTONIO (FRACC)</t>
  </si>
  <si>
    <t>SAN BARTOLO CAHUALTONGO (PBLO)</t>
  </si>
  <si>
    <t>SAN BERNABE (BARR)</t>
  </si>
  <si>
    <t>SAN FRANCISCO TETECALA (PBLO)</t>
  </si>
  <si>
    <t>SAN FRANCISCO XOCOTITLA</t>
  </si>
  <si>
    <t>SAN JUAN TLIHUACA (PBLO)</t>
  </si>
  <si>
    <t>SAN MARCOS (BARR)</t>
  </si>
  <si>
    <t>SAN MARTIN XOCHINAHUAC (PBLO)</t>
  </si>
  <si>
    <t>SAN MATEO</t>
  </si>
  <si>
    <t>SAN PABLO 396 - CONJ HAB SAN PABLO (U HAB)</t>
  </si>
  <si>
    <t>SAN PABLO XALPA (U HAB)</t>
  </si>
  <si>
    <t>SAN PEDRO XALPA (PBLO)</t>
  </si>
  <si>
    <t>SAN RAFAEL</t>
  </si>
  <si>
    <t>SAN SALVADOR XOCHIMANCA</t>
  </si>
  <si>
    <t>SAN SEBASTIAN</t>
  </si>
  <si>
    <t>SANTA APOLONIA (BARR)</t>
  </si>
  <si>
    <t>SANTA BARBARA (PBLO)</t>
  </si>
  <si>
    <t>SANTA CATARINA (PBLO)</t>
  </si>
  <si>
    <t>SANTA CRUZ ACAYUCAN (PBLO)</t>
  </si>
  <si>
    <t>SANTA CRUZ DE LAS SALINAS</t>
  </si>
  <si>
    <t>SANTA INES</t>
  </si>
  <si>
    <t>SANTA LUCIA (BARR)</t>
  </si>
  <si>
    <t>SANTA MARIA MALINALCO (PBLO)</t>
  </si>
  <si>
    <t>SANTIAGO AHUIZOTLA (PBLO)</t>
  </si>
  <si>
    <t>SANTO DOMINGO (PBLO)</t>
  </si>
  <si>
    <t>SANTO TOMAS</t>
  </si>
  <si>
    <t>SECTOR NAVAL</t>
  </si>
  <si>
    <t>SINDICATO MEXICANO DE ELECTRICISTAS</t>
  </si>
  <si>
    <t>TEZOZOMOC</t>
  </si>
  <si>
    <t>TIERRA NUEVA</t>
  </si>
  <si>
    <t>TLATILCO</t>
  </si>
  <si>
    <t>TLATILCO (U HAB)</t>
  </si>
  <si>
    <t>TRABAJADORES DEL HIERRO</t>
  </si>
  <si>
    <t>UN HOGAR PARA CADA TRABAJADOR</t>
  </si>
  <si>
    <t>VICTORIA DE LAS DEMOCRACIAS</t>
  </si>
  <si>
    <t>VILLAS AZCAPOTZALCO (U HAB)</t>
  </si>
  <si>
    <t>XOCHINAHUAC (U HAB)</t>
  </si>
  <si>
    <t>SAN PEDRO XALPA (AMPL) I</t>
  </si>
  <si>
    <t>SAN PEDRO XALPA (AMPL) II</t>
  </si>
  <si>
    <t>PRO HOGAR I</t>
  </si>
  <si>
    <t>1</t>
  </si>
  <si>
    <t>2</t>
  </si>
  <si>
    <t>4</t>
  </si>
  <si>
    <t>201</t>
  </si>
  <si>
    <t>SERVICIO</t>
  </si>
  <si>
    <t>FOMENTO DE ACTIVIDADES DEPORTIVAS Y RECREATIVAS</t>
  </si>
  <si>
    <t>EVENTO</t>
  </si>
  <si>
    <t>600</t>
  </si>
  <si>
    <t>211</t>
  </si>
  <si>
    <t>Objetivo: Fomentar las actividades deportivas y recreativas para una vida más saludable en la comunidad de Azcapotzalco</t>
  </si>
  <si>
    <t>215</t>
  </si>
  <si>
    <t>PROMOCIÓN DE ACTIVIDADES CULTURALES</t>
  </si>
  <si>
    <t>Evento</t>
  </si>
  <si>
    <t>Objetivo: Incentivar y acercar a la población a eventos culturales  que se realizan dentro de la demarcación.</t>
  </si>
  <si>
    <t>1500</t>
  </si>
  <si>
    <t>Acciones Realizadas con Gasto de Inversión: No se tiene  ejercido gasto de inversión</t>
  </si>
  <si>
    <t>3</t>
  </si>
  <si>
    <t>5</t>
  </si>
  <si>
    <t>218</t>
  </si>
  <si>
    <t>MANTENIMIENTO, CONSERVACIÓN Y REHABILITACIÓN DE INFRAESTRUCTURA EDUCATIVA</t>
  </si>
  <si>
    <t>INMUEBLE</t>
  </si>
  <si>
    <t>50</t>
  </si>
  <si>
    <t>MANTENIMIETO, CONSERVACION Y REHABILITACIÓN DE INFRAESTRUCTURA DESARROLLO SOCIAL</t>
  </si>
  <si>
    <t>7</t>
  </si>
  <si>
    <t>6</t>
  </si>
  <si>
    <t>9</t>
  </si>
  <si>
    <t>230</t>
  </si>
  <si>
    <t>SERVICIO Y AYUDA DE ASISTENCIA SOCIAL</t>
  </si>
  <si>
    <t>Objetivo: Brindar servicios y ayuda de asistencia social a la ciudadanía de la demarcación.</t>
  </si>
  <si>
    <t xml:space="preserve">Se imparten cursos y talleres, así como asistencia médica, dental y psicológica, estimulación temprana, pláticas para el desarrollo personal, familiar y comunitario, entre otras. Estos servicios buscan atender las diferentes problemáticas de cada zona de impacto de los Centros de Desarrollo Comunitario, Centro de  Servicios Comunitarios y el Módulo Providencia. También brinda este tipo de servicios, a través de  las brigadas comunitarias que se efectúan 5 días a la semana, en las diferentes colonias de la Delegación. </t>
  </si>
  <si>
    <t>17230</t>
  </si>
  <si>
    <t>203</t>
  </si>
  <si>
    <t>SERVICIOS COMPLEMENTARIOS DE VIGILANCIA</t>
  </si>
  <si>
    <t>POLICÍA</t>
  </si>
  <si>
    <t>253</t>
  </si>
  <si>
    <t>Objetivo: Garantizar en coordinación con las Delegaciones, que el acceso y uso del espacio público se lleve a cabo con el mínimo de impactos negativos a la población. Toda expresión política y social debe ser atendida de manera respetuosa.</t>
  </si>
  <si>
    <t>Se recorrieron todas las colonias de esta delegación sin embargo se puso mayor atención a las colonias:U.H El Rosario, San Martin Xochinahuac, U.H. Presidente Madero, U.H. Francisco Villa, U.H Prados del Rosario, Hacienda del Rosario,  La española, Pasteros,  Tierra Nueva, San Rafael, Santa Bárbara, Reynosa Tamaulipas, Santa Bárbara, San Juan Tlihuaca,  San Antonio,  Tezozomoc, Las trancas, Nueva Tezozomoc, Centro de Azcapotzalco, San Álvaro, Nextengo, Ángel Zimbrón, Clavería, Nueva Santa María, Tlatílco, Victoria de las Democracias, Aguilera, Liberación, Patrimonio Familiar, Arenal, Pro-Hogar, Euzkadi, La Raza.</t>
  </si>
  <si>
    <t xml:space="preserve">Se realizan recorridos en las colonias que conforman la delegación, se le da especial atención a las zonas donde los vecinos han denunciado el constante consumo de bebidas embriagantes, drogas, escandalo en vía pública y robos. Hasta la fecha se han llevado acabo 60recorridos por las colonias: U.H: El Rosario, U.H. Presidente Madero, U.H. Francisco Villa, La española, Pasteros, San Rafael, Reynosa Tamaulipas, Santa Bárbara, San Juan Tlihuaca, Las trancas, Nueva Tezozómoc, Centro de Azcapotzalco, San Álvaro, Clavería, Nueva Santa María, Tlatílco y 
Victoria de las Democracias
</t>
  </si>
  <si>
    <t xml:space="preserve">Se llevaron acabo los recorridos dentro los espacios de recreación a fin de evitar el mal uso, el consumo de cualquier bebida o droga asi como el robo a los visitantes teniendo 566 acciones preventivas. Los Deportivos fueron los siguientes: Deportivo Azcapotzalco, Deportivo 20 de noviembre,  Deportivo Renovación,  Deportivo Victoria de las Democracias, Alameda Norte y Parque Tezozomoc. </t>
  </si>
  <si>
    <t xml:space="preserve">Se realizó presencia en Mercados Públicos, Iglesias y Parroquias (apoyos en Fiestas patronales y otros eventos dentro de las mismas), se brindó el apoyo a 1,864 eventos Deportivos y Culturales realizados en todo el perímetro Delegacional. </t>
  </si>
  <si>
    <t>204</t>
  </si>
  <si>
    <t>GESTIÓN INTEGRAL DEL RIESGO EN MATERIA DE PROTECCIÓN CIVIL</t>
  </si>
  <si>
    <t>ACCIÓN</t>
  </si>
  <si>
    <t>Objetivo: Proporcionar seguridad a la población, concientizar y fomentar acciones de prevención en caso de desastres naturales y/o emergencias. Atender las demandas de los ciudadanos en materia de Protección civil.</t>
  </si>
  <si>
    <t>REORDENAMIENTO DE LA VÍA PÚBLICA CON ENFOQUE DE DESARROLLO ECONÓMICO</t>
  </si>
  <si>
    <t>Comerciante</t>
  </si>
  <si>
    <t>500</t>
  </si>
  <si>
    <t>Objetivo: garantizar el correcto funcionamiento del comercio que se ubica en la calle, camellones, banquetas, avenidas, asegurando que no existan afectaciones para las personas que transitan por el lugar donde se encuentran instalados</t>
  </si>
  <si>
    <t>APOYO A MYPES</t>
  </si>
  <si>
    <t>Empresa</t>
  </si>
  <si>
    <t>920</t>
  </si>
  <si>
    <t>Objetivo: Proporcionar capacitación y desarrollo a los microempresarios de esta demarcación para lograr un crecimiento en sus empresas y puedan continuar con la generación de empleos.</t>
  </si>
  <si>
    <t>RECOLECCIÓN DE RESIDUOS SÓLIDOS</t>
  </si>
  <si>
    <t>Tonelada</t>
  </si>
  <si>
    <t>Objetivo: Recolectar residuos sòlidos para mejorar el ambiente dentro de la demarcaciòn</t>
  </si>
  <si>
    <t>200000</t>
  </si>
  <si>
    <t>Se proporcionó servicio de Recolección Domiciliaria a las 78 rutas de recolección de residuos sólidos atendiendo diariamente 1726 paradas oficiales distribuidas en las 111 colonias de la demarcación</t>
  </si>
  <si>
    <t xml:space="preserve">Efectuamos el barrido manual en los 520 tramos (de 2 kilómetros aproximadamente): 320 de forma diaria, 180 de manera terciada y con 20 cuadrillas identificados como puntos conflicto. </t>
  </si>
  <si>
    <t>Diariamente se levantaron 112 tiraderos a cielo abierto</t>
  </si>
  <si>
    <t>Atención Ciudadana.- Atendimos con cuadrillas especiales demandas ciudadanas del servicio de limpia ingresada a través del CESAC,  vía telefónica, así como en redes sociales</t>
  </si>
  <si>
    <t>206</t>
  </si>
  <si>
    <t>MANTENIMIENTO, CONSERVACIÓN Y REHABILITACIÓN AL SISTEMA DE DRENAJE</t>
  </si>
  <si>
    <t>KILÓMETRO</t>
  </si>
  <si>
    <t>Objetivo: Llevar a cabo la rehabilitación de edificios para brindar a la población servicos públicos de calidad.</t>
  </si>
  <si>
    <t>162</t>
  </si>
  <si>
    <t>207</t>
  </si>
  <si>
    <t>MANTENIMIENTO DE ÁREAS VERDES</t>
  </si>
  <si>
    <t>M2</t>
  </si>
  <si>
    <t>3000000</t>
  </si>
  <si>
    <t>Objetivo: Proporcionar áreas verdes limpias para una mejor calidad del aire.</t>
  </si>
  <si>
    <t>Uno de los puntos de los compromisos de este nuevo gobierno fue el rescate del Parque Tezozomoc, emblemático para Azcapotzalco y el cual representa uno de los mejores ejemplos de arquitectura del paisaje de nuestra ciudad, este parque ubicado en la zona norte, con un estimado de visita de 2 mil personas semanalmente con influencia metropolitana. Se brindó mantenimiento a las áreas verdes de este Parque.</t>
  </si>
  <si>
    <t>208</t>
  </si>
  <si>
    <t>SERVICIO DE PODA DE ÁRBOLES</t>
  </si>
  <si>
    <t>PIEZA</t>
  </si>
  <si>
    <t>800</t>
  </si>
  <si>
    <t>Objetivo: Tener en óptimas condiciones los árboles de la demarcación para un mejor alumbramiento y seguridad entre los ciudadanos de Azcapotzalco.</t>
  </si>
  <si>
    <t>BALIZAMIENTO EN VIALIDADES</t>
  </si>
  <si>
    <t>METRO</t>
  </si>
  <si>
    <t>350000</t>
  </si>
  <si>
    <t>Objetivo: Proporcionar a la ciudadanía áreas seguras y de calidad</t>
  </si>
  <si>
    <t>MANTENIMIENTO, CONSERVACIÓN  Y REHABILITACIÓN DE EDIFICIOS PÚBLICOS</t>
  </si>
  <si>
    <t>10</t>
  </si>
  <si>
    <t>Acciones Realizadas con Gasto Corriente: No se tiene ejercido gasto de corriente</t>
  </si>
  <si>
    <t>MANTENIMIENTO, CONSERVACIÓN  Y REHABILITACIÓN DE BANQUETAS</t>
  </si>
  <si>
    <t>12000</t>
  </si>
  <si>
    <t>MANTENIMIENTO, CONSERVACIÓN  Y REHABILITACIÓN DE INFRAESTRUCTURA COMERCIAL</t>
  </si>
  <si>
    <t>MANTENIMIENTO, CONSERVACIÓN Y REHABILITACIÓN EN VIALIDADES SECUNDARIAS</t>
  </si>
  <si>
    <t>Objetivo: Conservar y mantener las vialidades secundarias de acuerdo al programa establecido. Mejorar el entorno urbano y calidad de vida de los habitantes</t>
  </si>
  <si>
    <t>40000</t>
  </si>
  <si>
    <t>219</t>
  </si>
  <si>
    <t>MANTENIMIENTO, REHABILITACIÓN Y CONSERVACIÓN DE  IMAGEN URBANA</t>
  </si>
  <si>
    <t>ESPACIO PÚBLICO</t>
  </si>
  <si>
    <t>Objetivo: Llevar a cabo la rehabilitación y mantenimiento para tener espacios públicos de calidad y crear una imagen urbana favorable y de confianza en la sociedad.</t>
  </si>
  <si>
    <t>12</t>
  </si>
  <si>
    <t>SEÑALAMIENTO EN VIALIDADES</t>
  </si>
  <si>
    <t>150</t>
  </si>
  <si>
    <t>222</t>
  </si>
  <si>
    <t>MANTENIMIENTO, CONSERVACIÓN Y REHABILITACIÓN DE INFRAESTRUCTURA DE AGUA POTABLE</t>
  </si>
  <si>
    <t>157090</t>
  </si>
  <si>
    <t>Objetivo: Asegurar el abasto y acceso al agua potable para los habitantes de la Delegación Azcapotzalco</t>
  </si>
  <si>
    <t>Se realizaron acciones en cajas de válvulas en diferentes diámetros, cambios de válvulas, renivelación de caja de válvulas.</t>
  </si>
  <si>
    <t>ALUMBRADO PÚBLICO</t>
  </si>
  <si>
    <t>LUMINARIA</t>
  </si>
  <si>
    <t>22000</t>
  </si>
  <si>
    <t>COORDINACION DE POLITICAS</t>
  </si>
  <si>
    <t>APOYO ADMINISTRATIVO</t>
  </si>
  <si>
    <t>Índice de Aplicación Prioritaria de Recursos</t>
  </si>
  <si>
    <t>Estratégico</t>
  </si>
  <si>
    <t>Eficacia</t>
  </si>
  <si>
    <t>Índice de Dependencia Financiera</t>
  </si>
  <si>
    <t>Porcentaje de Avance en las Metas</t>
  </si>
  <si>
    <t>Eficiencia</t>
  </si>
  <si>
    <t>Índice en el Ejercicio de Recursos</t>
  </si>
  <si>
    <t>Gestión</t>
  </si>
  <si>
    <t>PROGRAMA PRESUPUESTARIO O FONDO DEL RAMO GENERAL 33:   MANTENIMIENTO, CONSERVACIÓN Y REHABILITACIÓN DE INFRAESTRUCTURA DE AGUA POTABLE</t>
  </si>
  <si>
    <t>FUENTE DE FINANCIAMIENTO:  Fondo de Aportaciones para la Infraestructura Social  FAIS</t>
  </si>
  <si>
    <t>67352</t>
  </si>
  <si>
    <t xml:space="preserve">Consolidación del Programa de Separación de Residuos Sólidos: En hogares, comercios, hospitales, industrias, mercados, etc. </t>
  </si>
  <si>
    <t>300000</t>
  </si>
  <si>
    <t>2100250</t>
  </si>
  <si>
    <t>El mantenimiento de las áreas verdes de la delegación consta de 44 jardines públicos, 6 glorietas, la Alameda Norte, 5 parques, 8 plazas y 7 parques de bolsillos, con un total de 1,559, 652 m2  de área. Parque Revolución de la colonia Nueva Santa María, Jardín San Antonio, Jardín de la colonia Pro-Hogar, Jardín de la colonia Clavería. Se realizó el mantenimiento integral a los parques de bolsillo, jardines, remanentes y camellones con los siguientes datos en este periodo enero a marzo de este año: Papeleo de 5,50 has, Barrido de 5,44 has. Poda de pasto 500,025 m2. Poda de seto 20,400 ml, en una suma total de mantenimiento de áreas verdes de 2,100,250 de m2, de área verde, recordando que en algunas zonas el mantenimiento es constante. Con una población beneficiada de más de 200 mil habitantes.</t>
  </si>
  <si>
    <t>80</t>
  </si>
  <si>
    <t>995</t>
  </si>
  <si>
    <t xml:space="preserve">Una de las demandas más solicitadas es la atención a la poda y derribo de árboles, en el periodo descrito se  realizaron 964 podas y el derribo de 31 árboles previo dictamen, en las distintas colonias del perímetro delegacional, destacando las siguientes jornadas en comunidades como: Unidad Habitacional El Rosario, Se siguen realizando jornadas en comunidad, en la atención de las áreas verdes, con poda de pasto, barrido, destacando la U. H. El Rosario, en el sector 2 BB, delimitado por las calles de Tejedores, Mercaderes y Pescadores, Clavería, Nueva Santa María, Prados del Rosario, Electricistas, Pro-Hogar, San Antonio, Petrolera, Del Gas, El Recreo, Ampliación San Pedro Xalpa. Con esto se estima que se  beneficiaron a más de 35 mil personas. </t>
  </si>
  <si>
    <t>Uno de los puntos de este gobierno, es que florezca Azcapotzalco por lo que se tiene en existencia en los viveros delegacionales aproximadamente 345 mil plantas de diferentes especie, para reforestar los jardines y parques de esta delegación, beneficiando a la población en general de toda la delegación. Cabe señalar, que actualmente los viveros delegacionales encuentran en trabajos de remodelación y acondicionamiento, por lo que no se está produciendo planta.</t>
  </si>
  <si>
    <t>0</t>
  </si>
  <si>
    <t>2282</t>
  </si>
  <si>
    <t xml:space="preserve">Objetivo: Brindar a la población local y flotante calles y avenidas iluminadas, para que realicen sus recorridos familiares y/o de origen destino, asimismo, disminuir la delincuencia en vías públicas. </t>
  </si>
  <si>
    <t>Trabajadores operativos adscritos a esta delegación realizaron trabajos de mantenimiento preventivo a luminarias en vialidades vehiculares y peatonales de la demarcación en beneficio de la población local y flotante.</t>
  </si>
  <si>
    <t>8</t>
  </si>
  <si>
    <t>Se realizó desazolve c/p, r/p, p/v atarjea central; registros; descargas domiciliarias. Beneficiando a 175,000 personas aproximadamente. Se realizó "desazolve preventivo" en las Colonias donde no se identificaron problemáticas.</t>
  </si>
  <si>
    <t>Se abrieron cepas para introducir tuberías en atarjea. Población beneficiada 58,000 personas. En 16 Colonias de esta Delegación.</t>
  </si>
  <si>
    <t>11165</t>
  </si>
  <si>
    <t>Se brindó suministro de agua potable en camión tipo pipas donde la población lo requiera. Beneficiando a 229,000 habitantes, en 66 Colonias de esta Demarcación.</t>
  </si>
  <si>
    <t>Abrir cepas, reparar fugas de tubo de asbesto, PVC, de diferentes diametros y suministro de agua potable en pipas población beneficiada 77,000</t>
  </si>
  <si>
    <t>Se dio mantenimiento al señalamiento vehicular y peatonal en calles y avenidas de esta demarcación, con la finalidad de brindar mayor seguridad y orientación a los peatones y conductores que circulan en la misma.</t>
  </si>
  <si>
    <t>Se realizó mantenimiento a placas de nomenclatura en diversas Colonias de la demarcación.</t>
  </si>
  <si>
    <t>Objetivo: Brindar mejores espacios públicos a la ciudadanía.</t>
  </si>
  <si>
    <t xml:space="preserve">Acciones Realizadas con Gasto Corriente: </t>
  </si>
  <si>
    <t>Retiro de esconbro en la Biblioteca Fray Bartolone de las Casas.</t>
  </si>
  <si>
    <t>Trabajos de electricidad en Campamentio Cotita.</t>
  </si>
  <si>
    <t>Trabajos de albañileria en Modulo de Salud y Binestar.</t>
  </si>
  <si>
    <t>Trabajos de tablarrocaen Oficina de Quejas, Denuncias y Responsabilidades.</t>
  </si>
  <si>
    <t>Objetivo: Conservar y mantener las vialidades peatonales, para mejorar el entorno urbano y calidad de vida de la población local y flotante.</t>
  </si>
  <si>
    <t>Conseervar y mantener guarniciones y banquetas de acuerdo al programa establecido, las acciones se realizarón en 18 colonias, beneficiando a 309,455 personas aproximadamente (población fija y flotante)</t>
  </si>
  <si>
    <t xml:space="preserve">Acciones Realizadas con Gasto de Inversión: </t>
  </si>
  <si>
    <t>Objetivo: Brindar espacios públicos a comerciantes y demandantes de bienes y servicios en un solo lugar.</t>
  </si>
  <si>
    <t>Trabajos de herreria en mercado Obrero Popular.</t>
  </si>
  <si>
    <t>Trabajos de desazolve en mercado Benito Juarez</t>
  </si>
  <si>
    <t>Trabjos de albañileria en mercado Tlatilco.</t>
  </si>
  <si>
    <t>A través de los procedimientos de reencarpetado y construcción de la carpeta asfáltica se han realizado trabajos de mantenimiento en diferentes Colonias de esta Delegación.</t>
  </si>
  <si>
    <t>Trabajos de Bacheo, reemcarpetamiento y constrcción de la carpeta asfltica, en distintas Colonias de la Demarcación, beneficiando a 452,255 personas aproximadamente (población fija y flotante).</t>
  </si>
  <si>
    <t>518</t>
  </si>
  <si>
    <t>Se realizó borrado de graffitti en las colonias: San Martin Xochinahuac, San Pedro Xalpa y Santiago Ahuizotla.</t>
  </si>
  <si>
    <t>Se efectuó retiro de escombro en diferentes Colonias de esta demarcación territorial, beneficiando asi a 463,348 personas aproximadamente (población fija y flotante)</t>
  </si>
  <si>
    <t xml:space="preserve"> No se tiene  ejercido gasto de inversión</t>
  </si>
  <si>
    <t>15</t>
  </si>
  <si>
    <t>Objetivo: Brindar a la población local y flotante señalamientos viales para mejor ubicación de calles y centros de interés.</t>
  </si>
  <si>
    <t>Instalación de señalamientos verticales en 16 Colonias de esta delegación.</t>
  </si>
  <si>
    <t xml:space="preserve"> No se tiene  ejercido gasto corriente.</t>
  </si>
  <si>
    <t>16</t>
  </si>
  <si>
    <t>15709</t>
  </si>
  <si>
    <t>35000</t>
  </si>
  <si>
    <t>1200</t>
  </si>
  <si>
    <t>4000</t>
  </si>
  <si>
    <t>205</t>
  </si>
  <si>
    <t>Se continuó con la promoción de las actividades deportivas en beneficio de la salud de los chintolol@s y como forma de generar sentido de comunidad. Tuvieron lugar 205 eventos en los 5 centros deportivos que atiende la Dirección de Deportes, asi como el  apoyo brindado a la Fiesta Patronales y también a algunas colonias como Ferreria, Tlatilco y El Rosario.</t>
  </si>
  <si>
    <t>Uno de los objetivos prioritarios para implusar el desarrollo social en la demarcación ha sido el fomento de las actividades culturales, como Chocolateando (narrativa de crónicas y leyendas de la demarcación.</t>
  </si>
  <si>
    <t>En total, las actividades, talleres y eventos culturales en el trimestres enero marzo han alcanzado una cifra de 356, para el disfrute de 28,670 habitantes de nuestra demarcación.</t>
  </si>
  <si>
    <t>Se realizaron diversos programas para toda la población de la demarcación, que incluye el programa "Miercoles de cine en Foro Cultural" saí como obras de teatro, conciertos musicales y eventos de danza regional, clasicoy contemporánea, con buenos resultados para el disfrute de 7,120 personas.</t>
  </si>
  <si>
    <t>Se realizaron trabajos de mantenimiento correctivo a diversos Planteles. Los trabajos realizados fueron los siguientes: retiro de escombro, lavado de cisterna, limpieza de azotea, lavado de tinacos, limpieza de jardineras, desazolve, albañilería, electricidad, pintura, impermeabilización, plomería, herrería, (Jardines de niños, primarias y secundarias).</t>
  </si>
  <si>
    <t>Objetivo: Brinar escuelas públicas de calidad a los estudiantes y personal docentede la Delegación Azcapotzalco</t>
  </si>
  <si>
    <t>Objetivo: Brindar espacios comodos y adecuados para las diferentes actividades que se imparten y se ofrecen en los diferentes Centros Sociales.</t>
  </si>
  <si>
    <t>Se realizaron trabajos de mantenimiento correctivo a diversos Centros de Desarrollo Social. Los trabajos realizados fueron los siguientes:  lavado de cisterna, limpieza de azotea, lavado de tinacos, limpieza de jardineras, desazolve, albañilería, electricidad, pintura, impermeabilización, plomería, herrería.</t>
  </si>
  <si>
    <t>1723</t>
  </si>
  <si>
    <t>63</t>
  </si>
  <si>
    <t>Atención de emergencias: Se Realizarón servicios de atención pre-hospitalaria, primer contacto y mitigación de riesgo. Realizamos operativos para brindar asistencia técnica y acompañamiento a eventos culturales y tradicionales. 
Dentro de este campo de actividades, cabe señalar que cubrimos a una franja poblacional del orden de 66,000 habitantes aproximadamente. Y tuvimos presencia en las siguientes colonias:
Azcapotzalco Centro, Aguilera, Industrial Vallejo, La Providencia, Nueva Santa María, Prados del Rosario, Prohogar, Reynosa Tamaulipas, San Álvaro, San Juan Tilhuaca, San Marcos, San Pedro Xalpa, Santa Apolonia, Santa Bárbara, Santa Cruz Acayucan, Santa Lucía, Santiago Ahuizotla, Santo Domingo, U.H El Rosario, Victoria de la Democracias, San Sebastián y Santa Ines.</t>
  </si>
  <si>
    <t>Se proporcionó asistencia técnica para la realización de eventos que implicaron la concentración multitudinaria de ciudadanos.</t>
  </si>
  <si>
    <t>Se atendieron emergencias tales como: atropellados, enfermos y lesionados de diversa índole, en las que se brindaron atención de primer contacto. Así como mitigación de riesgo por fugas de agua, fugas de gas, árboles en riesgo, percances automovilísticos, encharcamientos y socavamientos.</t>
  </si>
  <si>
    <t>400</t>
  </si>
  <si>
    <t>Se llevó a cabo los programas de ordenamiento en vía pública apegado a la normatividad con los comerciantes que están incluidos en el programa SISCOVIP y lo que establece el Artículo 304 del Código Fiscal para el Distrito Federal.</t>
  </si>
  <si>
    <t>Se realizaron cursos de capacitación en temas administrativos, financieros, contables, desarrollo personal, mercadotecnia, manejo higiénico de alimentos y cooperativismo, con lo que se busca impulsar y fomentar el desarrollo económico de los emprendedores de la delegación.</t>
  </si>
  <si>
    <t>Objetivo: mantener vínculos con otras instancias gubernamentales para la coordinación de planeación y ejecucion de trabajos en beneficio de la población.</t>
  </si>
  <si>
    <t>Acciones Realizadas con Gasto Corriente: (7). Brindar atención a la ciudadanía que requiera de servicios de asesoría legal, jurídica y/o de los programas delegacionales.</t>
  </si>
  <si>
    <t>Objetivo: Realizar los trámites administrativos antes las diferentes instancias gubernamentales requeridos por las áreas administrativas y operativas que ingtegran a esta delegación.</t>
  </si>
  <si>
    <t>Acciones Realizadas con Gasto de Inversión: (8). Para coadyuvar en el equipo requerido por las áreas operativas, se adquirieron equipos vehiculares y maquinaria para los trabajos de mantenimiento en vialidades vehiculares y peatonales a cargo de esta delegación.</t>
  </si>
  <si>
    <t>UNIDAD RESPONSABLE DEL GASTO: 02 CD 02     DELEGACIÓN AZCAPOTZALCO</t>
  </si>
  <si>
    <t>PERÍODO: ENERO - MARZO  2017</t>
  </si>
  <si>
    <t>A)  Variaciones entre el Presupuesto Devengado y el Programado: No presenta variación entre le presupuesto devengado y programado.</t>
  </si>
  <si>
    <t>B) Variaciones entre el Presupuesto Ejercido y el Devengado: No presenta variación entre el presupuesto ejercido y el devengado.  cubriéndose el total de sueldos y prestaciones contractuales al personal de base y estructura.</t>
  </si>
  <si>
    <t>A)  Variaciones entre el Presupuesto Devengado y el Programado: La variación que se observa, de deriva a que en el primer trimestre las áreas operativas no solicitaron trámite de pago por concepto de adquisición de productos de madera y adquisición de herramientas menores para las obras por administración a cargo de esta delegación.</t>
  </si>
  <si>
    <t>B) Variaciones entre el Presupuesto Ejercido y el Devengado: No presenta variación entre el presupuesto ejercido y el devengado.  cubriéndose el total de las adquisiciones solicitadass por las diversa áreas operativas y administrativas que integran a esta delegación.</t>
  </si>
  <si>
    <t>A)  Variaciones entre el Presupuesto Devengado y el Programado: La variación que se observa, de deriva a la devolucion de facturas al prestador de servicios por la poda de árboles ejecutadas en ejercicios anteriores. Cabe señalar, que el registro del gasto será realizado en el segundo trimestre.</t>
  </si>
  <si>
    <t>B) Variaciones entre el Presupuesto Ejercido y el Devengado: No presenta variación entre el presupuesto ejercido y el devengado.  Cubriéndose el total de los servicios contratados a cargo de esta delegación.</t>
  </si>
  <si>
    <t>A)  Variaciones entre el Presupuesto Devengado y el Programado: La variación entre le presupuesto devengado y programado,  que se observa se deriva a que el Área de Desarrollo Social no solicitó  trámite de pago por concepo de apoyo social a personas de escasos recursos registgrados en su padrón de apoyos sociales.</t>
  </si>
  <si>
    <t>B) Variaciones entre el Presupuesto Ejercido y el Devengado: No presenta variación, cubriédose el total de apoyos sociales a cargo de esta demarcación administrativa.</t>
  </si>
  <si>
    <t>A)  Variaciones entre el Presupuesto Devengado y el Programado: La variación que se presenta entre le presupuesto devengado y programado, se deriva a que el Área de Desarrollo Urbano no solicitó trámite de  pago por concepto de material eléctrico, aplicación del gasto que será registrado durante el segundo trimestre, asimimo, en cumplimiento al artículo sexto transitorio del Decreto de Presupuesto de Egresos de la Ciudad de México para el Ejercicio Fiscal 2017, en cual se indican los porcentajes financieros por trimestre, por lo que no es posible realizar la adecuación del calendario presupuestal de acuerdo a los requerimientos de las áreas operativas.</t>
  </si>
  <si>
    <t>B) Variaciones entre el Presupuesto Ejercido y el Devengado: No se observa diferencia entre el presupuesto ejercido y el devengado, cubriéndose el total de las adquisiciones por concepto de suministros y materiales requeridos por las áreas administrativas y opertivas.</t>
  </si>
  <si>
    <t>A)  Variaciones entre el Presupuesto Devengado y el Programado: La variación que se presenta entre le presupuesto devengado y programado, se origina a que no fue requerido el trámite de pago por servicio de obra por administración, mismo que será realizado durante el segundo trimestre, asimimo, en cumplimiento al artículo sexto transitorio del Decreto de Presupuesto de Egresos de la Ciudad de México para el Ejercicio Fiscal 2017, en cual se indican los porcentajes financieros por trimestre, por lo que no es posible realizar la adecuación del calendario presupuestal de acuerdo a los requerimientos de las áreas operativas.</t>
  </si>
  <si>
    <t>B) Variaciones entre el Presupuesto Ejercido y el Devengado: No se presenta diferencia entre el presupuesto ejercicio y el devengado, cubiriéndose el total de los servicios requeridos por las áreas administrativas y operativas.</t>
  </si>
  <si>
    <t>A)  Variaciones entre el Presupuesto Devengado y el Programado: No presenta variación entre le presupuesto devengado y programado, cubriéndose el total de sueldos y prestaciones contractuales al personal de base y estructura.</t>
  </si>
  <si>
    <t>B) Variaciones entre el Presupuesto Ejercido y el Devengado: No presenta presupuesto programado debido a que el calendario presupuestal se integró en el segundo trimestre del año.</t>
  </si>
  <si>
    <t>A)  Variaciones entre el Presupuesto Devengado y el Programado: La diferencia que se observa entre el presupuesto programado y el devengado se deriva a que no se han presentado estimaciones por los trabajos a realziarse en el Centor Cultural Cananea, gasto que será registrado en el segundo trimestre del año, La diferenciaque se observa entre el presupuesto ejercido y el devengado, se origina a que no fue requerido el trámite de pago por servicio de obra por administración, mismo que será realizado durante el segundo trimestre, asimimo, en cumplimiento al artículo sexto transitorio del Decreto de Presupuesto de Egresos de la Ciudad de México para el Ejercicio Fiscal 2017, en cual se indican los porcentajes financieros por trimestre, por lo que no es posible realizar la adecuación del calendario presupuestal de acuerdo a los requerimientos de las áreas operativas.</t>
  </si>
  <si>
    <t>B) Variaciones entre el Presupuesto Ejercido y el Devengado: No se presenta diferencia entre el presupuesto ejercicio y el devengado, debido a que los trabajos de obra serán ejecutados en el segundo trimestre del año.</t>
  </si>
  <si>
    <t>UNIDAD RESPONSABLE DEL GASTO: 02 CD 02   DELEGACIÓN AZCAPOTZALCO</t>
  </si>
  <si>
    <t>Con este recurso no se han realizado acciones ya que no se a ejercido durante este trimestre.</t>
  </si>
  <si>
    <t>FONDO, CONVENIO, SUBSIDIO O PARTICIPACIÓN: 5.O.1.7.0 Recursos Federales-Participaciones a Entidades Federstivas y Municipios-Participaciones en Ingresos Federales-2017-Original de la UR</t>
  </si>
  <si>
    <t>El gasto se ejercio en capitulo 1000  en : sueldos base al personal permanente, sueldos al personal a lista de raya base, sueldos base al personal eventual, retribuciones por servicios de carácter social,prima quinquenal por años de servicios efectivos prestador, prima de vacaciones, gratificación de fin de año, Horas extraordinarias, Guardias, Compensaciones, Compensaciones por servicios eventuales, Compensaciones adicionales y provisionales por servicios especiales,Aportaciones a instituciones de seguridad social,aportaciones a fondos de vivienda, aportaciones al sistema para el retiro o a la administradora de fondos para el retiro y ahorro solidario, primas por seguro de vida del personal civil, cuotas para el fondo de ahorro y fondo de trabajo. asignaciones para requerimiento de cargos de servidores públicos de nivel técnico operativo, de confianza y personal de la rama médica, asignaciones para requerimiento de cargos de servidores públicos superiores y de mandos medios así como de líderes coordinadores y enlaces, premio de asistencia.</t>
  </si>
  <si>
    <t xml:space="preserve">En el capitulo 2000 en: Materiales, útiles y equipos menores de oficina, Materiales, útiles y equipos menores de tecnologías de la información y comunicaciones,Material impreso e información digital, Material de limpieza, Materiales y útiles de enseñanza, Utensilios para el servicio de alimentación, Productos de papel, cartón e impresos adquiridos como materia prima, Productos de cuero, piel, plástico y hule adquiridos como materia prima, Madera y productos de madera, Material eléctrico y electrónico, Artículos metálicos para la construcción,  
Otros materiales y artículos de construcción y reparación, Fertilizantes, pesticidas y otros agroquímicos, Productos químicos básicos, Medicinas y productos farmacéuticos,Materiales, accesorios y suministros médicos, Fibras sintéticas, hules, plásticos y derivados, Combustibles, lubricantes y aditivos, Productos textiles,Herramientas menores, Refacciones y accesorios menores de edificios, Refacciones y accesorios menores de equipo de cómputo y tecnologías de la información, Refacciones y accesorios menores de equipo de transporte.
</t>
  </si>
  <si>
    <t xml:space="preserve">En el Capitulo 3000 en: Agua potable, Servicios de apoyo administrativo y fotocopiado, Servicios de impresión,Gas, Agua tratada, Servicios financieros y bancarios, Reparación, mantenimiento y conservación de equipo de transporte destinados a servicios públicos y operación de programas públicos, , reparación y mantenimiento de maquinaria, otros equipos y herramienta, Pasajes terrestres al interior del Distrito Federal, Espectáculos culturales, Servicios funerarios y de cementerio a los familiares de los civiles y pensionistas directos, Impuesto sobre nóminas, Otros impuestos derivados de una relación laboral.
</t>
  </si>
  <si>
    <t>En el Capitulo 4000 en otras ayudas sociales a personas.</t>
  </si>
  <si>
    <t>FONDO, CONVENIO, SUBSIDIO O PARTICIPACIÓN: 5.P.1.7.0 Fondo de aportaciones para el Fortalecimiento de los Municipios y de las demarcaciones territoriales del D.F. (FORTAMUN)</t>
  </si>
  <si>
    <t>Se realizo la compra de Combustibles, lubricantes y aditivos, Servicio de energía eléctrica, Telefonía tradicional, Seguros de responsabilidad patrimonial y fianzas, y Servicios de vigilancia.</t>
  </si>
  <si>
    <t>FONDO, CONVENIO, SUBSIDIO O PARTICIPACIÓN: 5.P.2.7.0.- Fondo de Aportaciones para el Fortalecimiento de las Entidades Federativas (FAFEF) Remanentes de Principal</t>
  </si>
  <si>
    <t xml:space="preserve">FONDO, CONVENIO, SUBSIDIO O PARTICIPACIÓN: 5.P.2.7.0.- Fondo de Aportaciones para el Fortalecimiento de las Entidades Federativas (FAFEF)  </t>
  </si>
  <si>
    <t xml:space="preserve">FONDO, CONVENIO, SUBSIDIO O PARTICIPACIÓN: 5.P.6.6.0.  Fondo de Aportaciones para la Infraestructura Social  (FAIS)  </t>
  </si>
  <si>
    <t>Lic. Víctor Manuel Motta  Mercado</t>
  </si>
  <si>
    <t>Director General de Administración</t>
  </si>
  <si>
    <t xml:space="preserve">                                                                                           </t>
  </si>
  <si>
    <t>FONDO, CONVENIO, SUBSIDIO O PARTICIPACIÓN: 5.M.Y.6.5 PROYECTOS DE DESARROLLO REGIONAL IV 2016 - REMANENTES DE PRINCIPAL</t>
  </si>
  <si>
    <t xml:space="preserve">A) </t>
  </si>
  <si>
    <t xml:space="preserve">B) </t>
  </si>
  <si>
    <t>Recursos federales transferidos a los municipios y  a las demarcaciones territoriales del Distrito Federal, aplicados en los destinos de gasto establecidos en la Ley de Coordinación Fiscal.</t>
  </si>
  <si>
    <t>Fin</t>
  </si>
  <si>
    <t xml:space="preserve">((Gasto ejercido en Obligaciones Financieras + Gasto ejercido en Pago por Derechos de Agua + Gasto ejercido en Seguridad Pública + Gasto ejercido en Inversión) / (Gasto total ejercido del FORTAMUN DF)) * 100 </t>
  </si>
  <si>
    <t>Anual</t>
  </si>
  <si>
    <t>Porcentaje</t>
  </si>
  <si>
    <t>Los municipios y las demarcaciones territoriales del Distrito Federal reciben la transferencia de recursos federales para el fortalecimiento de sus finanzas públicas municipales.</t>
  </si>
  <si>
    <t>Propósito</t>
  </si>
  <si>
    <t>(Recursos ministrados del FORTAMUN DF al municipio o demarcación territorial / Ingresos propios registrados por el municipio o demarcación territorial del Distrito Federal)</t>
  </si>
  <si>
    <t>Semestral</t>
  </si>
  <si>
    <t>Otra</t>
  </si>
  <si>
    <t>Componentes</t>
  </si>
  <si>
    <t>(Promedio de avance en las metas porcentuales de i / Promedio de las metas programadas porcentuales de i ) * 100</t>
  </si>
  <si>
    <t>Trimestral</t>
  </si>
  <si>
    <t>Actividades</t>
  </si>
  <si>
    <t>(Gasto ejercido del FORTAMUN DF por el municipio o demarcación territorial / Monto anual aprobado del FORTAMUN DF al municipio o demarcación territorial)*100</t>
  </si>
  <si>
    <t>PROGRAMA PRESUPUESTARIO O FONDO DEL RAMO GENERAL 33:   Programa: Fondo de Aportaciones para el Fortalecimiento de los Municipios y las Demarcaciones Territoriales del Distrito Federal (FORTAMUN)</t>
  </si>
  <si>
    <t>FUENTE DE FINANCIAMIENTO:  5 Recursos Federales</t>
  </si>
  <si>
    <t>Porcentaje de otros proyectos registrados en la MIDS</t>
  </si>
  <si>
    <t>Registro en la Matriz de Inversión para el Desarrollo Social</t>
  </si>
  <si>
    <t>Actividad</t>
  </si>
  <si>
    <t>(Sumatoria de otros proyectos  registrados la MIDS al trimestre correspondiente/Sumatoria de proyectos totales registrados en la MIDS al trimestre correspondiente)*100</t>
  </si>
  <si>
    <t>0*100=0</t>
  </si>
  <si>
    <t xml:space="preserve">Porcentaje de proyectos de contribución directa registrados en la MIDS </t>
  </si>
  <si>
    <t>(Sumatoria de proyectos de contribución directa registrados en la MIDS al trimestre correspondiente/Sumatoria de proyectos totales registrados en la MIDS al trimestre correspondiente)*100</t>
  </si>
  <si>
    <t>0/0*100=0</t>
  </si>
  <si>
    <t>60</t>
  </si>
  <si>
    <t>356</t>
  </si>
  <si>
    <t>73</t>
  </si>
  <si>
    <t>APP-1 AVANCE PROGRAMÁTICO-PRESUPUESTAL DE ACTIVIDADES INSTITUCIONALES</t>
  </si>
  <si>
    <t>UNIDAD RESPONSABLE DEL GASTO:   02 CD 02   DELEGACIÓN AZCAPOTZALCO</t>
  </si>
  <si>
    <t>UNIDAD
DE
MEDIDA</t>
  </si>
  <si>
    <t>R      E      S      U      L      T      A      D      O      S</t>
  </si>
  <si>
    <t>FÍSICO</t>
  </si>
  <si>
    <t>ICMPP
(%)
2/1=(3)</t>
  </si>
  <si>
    <t>PRESUPUESTAL   (Pesos con dos decimales)</t>
  </si>
  <si>
    <t>ICPPP
(%)
5/4
(8)</t>
  </si>
  <si>
    <t>IARCM
(%)
3/8</t>
  </si>
  <si>
    <t>ALCANZADO
(2)</t>
  </si>
  <si>
    <t>PROGRAMADO
 (4)</t>
  </si>
  <si>
    <t>DEVENGADO
(5)</t>
  </si>
  <si>
    <t>EJERCIDO
(6)</t>
  </si>
  <si>
    <t>PAGADO
(7)</t>
  </si>
  <si>
    <t>EQUIDAD E INCLUSIÓN SOCIAL PARA EL DESARROLLO HUMANO</t>
  </si>
  <si>
    <t>GOBIERNO</t>
  </si>
  <si>
    <t>JUSTICIA</t>
  </si>
  <si>
    <t>DERECHOS HUMANOS</t>
  </si>
  <si>
    <t xml:space="preserve"> </t>
  </si>
  <si>
    <t>ACCIONES EN PRO DE LA IGUALDAD DE GÉNERO</t>
  </si>
  <si>
    <t>ASUNTO</t>
  </si>
  <si>
    <t>DESARROLLO SOCIAL</t>
  </si>
  <si>
    <t>VIVIENDA Y SERVICIOS A LA COMUNIDAD</t>
  </si>
  <si>
    <t>SERVICIOS COMUNALES</t>
  </si>
  <si>
    <t>SANIDAD ANIMAL</t>
  </si>
  <si>
    <t>RECREACIÓN, CULTURA Y OTRAS MANIFESTACIONES SOCIALES</t>
  </si>
  <si>
    <t>DEPORTE Y RECREACIÓN</t>
  </si>
  <si>
    <t>MANTENIMIENTO,CONSERVACIÓN Y REHABILITACIÓN DE ESPACIOS DEPORTIVOS</t>
  </si>
  <si>
    <t>CULTURA</t>
  </si>
  <si>
    <t xml:space="preserve">EDUCACIÓN </t>
  </si>
  <si>
    <t>EDUCACIÓN  BÁSICA</t>
  </si>
  <si>
    <t>APOYO A LA EDUCACIÓN</t>
  </si>
  <si>
    <t>PERSONA</t>
  </si>
  <si>
    <t>PROTECCIÓN SOCIAL</t>
  </si>
  <si>
    <t>OTROS DE SEGURIDAD SOCIAL Y ASISTENCIA SOCIAL</t>
  </si>
  <si>
    <t>MANTENIMIENTO, CONSERVACIÓN Y REHABILITACIÓN DE INFRAESTRUCTURA DE DESARROLLO SOCIAL</t>
  </si>
  <si>
    <t>OPERACIÓN DE CENTROS DE DESARROLLO INFANTIL EN DELEGACIONES</t>
  </si>
  <si>
    <t>DESARROLLO ECONOMICO</t>
  </si>
  <si>
    <t>ASUNTOS ECONÓMICOS, COMERCIALES Y LABORALES EN GENERAL</t>
  </si>
  <si>
    <t>ASUNTOS LABORALES GENERALES</t>
  </si>
  <si>
    <t>FOMENTO AL EMPLEO</t>
  </si>
  <si>
    <t>GOBERNABILIDAD, SEGURIDAD Y PROTECCIÓN CIUDADANA</t>
  </si>
  <si>
    <t>ASUNTOS DE ORDEN PÚBLICO Y DE SEGURIDAD INTERIOR</t>
  </si>
  <si>
    <t>APOYO A LA PREVENCIÓN DEL DELITO</t>
  </si>
  <si>
    <t>PREDIO</t>
  </si>
  <si>
    <t>PROTECCIÓN CIVIL</t>
  </si>
  <si>
    <t>DESARROLLO ECONÓMICO SUSTENTABLE</t>
  </si>
  <si>
    <t>DESARROLLO ECONÓMICO</t>
  </si>
  <si>
    <t>ASUNTOS ECONÓMICOS Y COMERCIALES EN GENERAL</t>
  </si>
  <si>
    <t>COMERCIANTE</t>
  </si>
  <si>
    <t>OTRAS INDUSTRIAS Y OTROS ASUNTOS ECONÓMICOS</t>
  </si>
  <si>
    <t>OTROS ASUNTOS ECONÓMICOS</t>
  </si>
  <si>
    <t>EMPRESA</t>
  </si>
  <si>
    <t>HABITABILIDAD Y SERVICIOS, ESPACIOS PÚBLICOS E INFRAESTRUCTURA</t>
  </si>
  <si>
    <t>PROTECCIÓN AMBIENTAL</t>
  </si>
  <si>
    <t>ORDENACIÓN DE DESECHOS</t>
  </si>
  <si>
    <t>TONELADA</t>
  </si>
  <si>
    <t>ORDENACIÓN DE AGUAS RESIDUALES, DRENAJE Y ALCANTARILLADO</t>
  </si>
  <si>
    <t>KILOMETRO</t>
  </si>
  <si>
    <t>PROTECCIÓN DE LA DIVERSIDAD BIOLÓGICA Y EL PAISAJE</t>
  </si>
  <si>
    <t>URBANIZACIÓN</t>
  </si>
  <si>
    <t>MANTENIMIENTO, CONSERVACIÓN Y REHABILITACIÓN A EDIFICIOS PÚBLICOS</t>
  </si>
  <si>
    <t>MANTENIMIENTO, CONSERVACIÓN Y REHABILITACIÓN DE BANQUETAS</t>
  </si>
  <si>
    <t>MANTENIMIENTO, CONSERVACIÓN Y REHABILITACIÓN DE INFRAESTRUCTURA COMERCIAL</t>
  </si>
  <si>
    <t>ABASTECIMIENTO DE AGUA</t>
  </si>
  <si>
    <t>MANTENIMIENTO, CONSERVACIÓN Y REHABILITACIÓN PARA UNIDADES HABITACIONALES Y VIVIENDA</t>
  </si>
  <si>
    <t>APOYO</t>
  </si>
  <si>
    <t>EFECTIVIDAD, RENDICIÓN DE CUENTAS Y COMBATE A LA CORRUPCIÓN</t>
  </si>
  <si>
    <t>COORDINACIÓN DE LA POLÍTICA DE GOBIERNO</t>
  </si>
  <si>
    <t>PRESIDENCIA/GUBERNATURA</t>
  </si>
  <si>
    <t>COORDINACIÓN DE POLÍTICAS</t>
  </si>
  <si>
    <t>OTROS SERVICIOS GENERALES</t>
  </si>
  <si>
    <t xml:space="preserve">OTROS </t>
  </si>
  <si>
    <t>TRÁMITE</t>
  </si>
  <si>
    <t xml:space="preserve">TOTAL URG </t>
  </si>
  <si>
    <t>APP-2  EXPLICACIÓN A LAS VARIACIONES DEL AVANCE PROGRAMÁTICO-PRESUPUESTAL DE ACTIVIDADES INSTITUCIONALES</t>
  </si>
  <si>
    <t>A) Causas de las variaciones del Índice de Aplicación de Recursos para la Consecución de Metas Programadas (IARCM)</t>
  </si>
  <si>
    <t>La varicación entre la meta programada y alcanzada, se debe a que esta Actividad Intitucional está en función a la demanda de la población en materia de asesoría legal a personas víctimas de violencia, principalmente a nujeres y niños.</t>
  </si>
  <si>
    <t>La variación con respecto de lo programado a lo alcanzado es que en los meses de enero y febrero con los recursos humanos y económicos y materiales, fue posible realizar un mayor número de apoyossociales en beneficio de la población abierta. Asimismo no presenta presupueto ejercido toda vez que las acciones se realizaron con el maximo aprovechamiento de los recursos humanos y materiales.</t>
  </si>
  <si>
    <t>La variación con respecto de lo programado a lo alcanzado se debe al mayor aprovechamiento de los recursos humanos, materiales y económicos, para fomentar entre la población las actividades deportivas y recreativas, principalmente en la población juvenil con la finalidad de evitar el crecimiento de las adicciones nocivas y vandalimo en prejuicio a la sociedad.</t>
  </si>
  <si>
    <t>NO existe variación entre lo programado y lo alcanzado, respecto al mantenimiento a espacios deportivos.</t>
  </si>
  <si>
    <t>La variación con respecto de lo programado y lo alcanzado se debe al aprovechamiento de los recursos humanos, económicos y materiales para la promoción de las actividades culturales que se realizan en los diversos espacios culturales a cargo de esta delegación en beneficio de la población.</t>
  </si>
  <si>
    <t>No presenta meta física programada en el primer trimestre, toda vez que los recursos presupuestales están considerados en el segundo trimestre del año en curso.</t>
  </si>
  <si>
    <t>No presenta meta física programada, debido a que el programa de mantenimiento a planteles educativos se realiza en el periodo vacacional de la población estudiantil que asiste a centros educativos de nivel básico.Asimismo las variaciones presupuestales se deben al pago de nominas y aportacione al ISSSTE por trabajos menores a escuelas.</t>
  </si>
  <si>
    <t>Derivado a que los inmuebles a cargo de Desarrollo Social, se encuentran en condiciones óptimas no fue programado en mantenimiento a estos inmuebles, cubriéndose las prestaciones laborales al personal adscrito a esta área operativa. Por lo que no presenta variación de la meta física programada y alcanzada.</t>
  </si>
  <si>
    <t>La varfiación que se observa entre la meta física programada y alcanzada, se origina al aprovechamiento óptimo de los recursos materiales y humanos, se superó la meta física progamada brindando atención a 950 niños y niñas que asisten a los CENDIS a cargo de esta delegación.</t>
  </si>
  <si>
    <t>La varicación con respecto de lo programado a lo alcanzado se debe a que esta Actividad Intitucional está en función la demanda ciudadana, misma que fue mayor a la esperada, con los recursos humanos, económicos y materiales, fue posible atender a la demanda ciudadana en el primer trimestre.</t>
  </si>
  <si>
    <t>No existe variación entre lo programado y lo alcanzado, cumpliéndose con los objetivos durante el primer trimestre del presente ejercicio presupuestal.</t>
  </si>
  <si>
    <t>La varicación con respecto de lo programado a lo alcanzado es que esta Actividad Intitucional se debe a las necesidades de la población en este caso la demanda de esta actividada fue menor a la esperada, en material de prevención del delito.</t>
  </si>
  <si>
    <t>No existe variación entre lo programado y lo alcanzado, respecto a los servicios complentarios de vigilancia.</t>
  </si>
  <si>
    <t>No existe variación entre lo programado y lo alcanzado, cumpliéndose con los objetivos en el primer trimestre.</t>
  </si>
  <si>
    <t>La variación que se presenta respecto a la meta física programada y acanzada, se origina a que la meta física está sujeta a la demanda de comerciantes establecidos y ambulantes, ante esta demanda fue necesario atender a un número mayor de comerciantes, rebanzado la meta física programada, con el mayor ótimo aprovechamiento de los recursos humanos y materiales.</t>
  </si>
  <si>
    <t>Toda vez que se tiene en proceso la coordinación de pequeños empresarios con esta delegación, los apoyos a este grupo de empresarios se tiene programado para el siguiente trimestre, por lo que no presenta variación entre la meta física programada y alcanzada al primer trimestre. Asimismo la meta presupuestal no preenta variación toda vez que el recurso fue ejercido en el area de premio por antiguedad por años de servicios a empleados de base.</t>
  </si>
  <si>
    <t>La varicación con respecto de lo programado y lo alcanzado es que esta Actividad Intitucional se debe a las necesidades de la población en este caso la demanda de esta actividada fue mayor a la esperada.</t>
  </si>
  <si>
    <t>La varicación con respecto de lo programado y lo alcanzado es que esta Actividad Intitucional se debe a las condiciones óptimas en que se encuentra el sistema secundario del drenaje, en beneficio de la población.</t>
  </si>
  <si>
    <t>La varicación con respecto de lo programado a lo alcanzado es que esta Actividad Intitucional se debe a el aprovechamiento de los recursos humanos y materiales para realizar trabajos de mantenimiento a parques y jardines logrando superar la meta a la esperada.</t>
  </si>
  <si>
    <t>La variación con respecto de lo programado a lo alcanzado es que esta Actividad Intitucional, con los recursos humanos y materiales existentes fue posible superar la meta física esperada para la poda de árboles.</t>
  </si>
  <si>
    <t xml:space="preserve">La variación que presenta respecto a la meta física programada y acanzada, se debe a que los señalamientos viales y peatonales se encuentra buenas condiciones, por lo que el número de trabajos de balizamiento fue menor a lo esperado. </t>
  </si>
  <si>
    <t xml:space="preserve">La variación que presenta respecto a la meta física programada y acanzada, se debe a que los señalamientos viales y peatonales se encuentra buenas condiciones, por lo que el número de trabajos realizados de balizamiento, fue menor a lo esperado. </t>
  </si>
  <si>
    <t>La variación que se observa entre la meta física programada y alcanzada, se deriva a que no se han presentado las condiciones adecuadas para realizar los trabajos de mantenimiento a las vialidades peatonales a cargo de esta delegación, los trabajos de mantenimiento serán ejecutadas durante el segundo trimestre.</t>
  </si>
  <si>
    <t xml:space="preserve">No presenta meta física programada ni alcanzada, toda vez que los trabajos de mantenimiento a mercados públicos se tienen programados para el segundo trimestre. </t>
  </si>
  <si>
    <t>La variación entre la meta física programada y la alcanzada, se origina a que se tiene en proceso las adjudicaciones de contrato de obra para los trabajos de mantenimiento a vialidades secundarias a cargo de esta delegación. Mismas que serán realizadas durante el segundo trimestre del presente ejercicio presupuestal.</t>
  </si>
  <si>
    <t>No presenta variación entre la meta física programada y alcanzada, por los trabajos de mantenimiento a un espacio público.</t>
  </si>
  <si>
    <t>La variación que se observa entre la meta física programada y alcanzada, se deriva al aprovechamiento de los recursos humanos y materiales para los trabajos de señalamiento en vialidades peatonales y vehiculares a cargo de esta delegación.</t>
  </si>
  <si>
    <t>La variación entre la meta física programada y la alcanzada, se deriva a los trabajos de reparación las fugas de agua potables en diferentes colonias de la demarcación, reportadas por la ciudadanía.</t>
  </si>
  <si>
    <t>La variación entre la meta física programada y la alcanzada, se origina que durante el primer trimestre no se tenía considerado brindar apoyo en especie a la población de escasos recursos, sin embargo se presentaron solicitudes de apoyo en especie, toda vez que se contaba con los materiales solicitados por la ciudadanía se brindó apoyo a 33 unidades habitacionales de la demarcación de Azcapotzalco</t>
  </si>
  <si>
    <t>No presenta variación entre la meta física programada y la alcanzada, debido a que es una actividad constante, es decir se brinda apoyo a las áreas administrativas y operativas de esta delegación ante las instancias gubernamentales para el cumplimiento de sus actividades a realizar en el presente ejercicio fiscal.</t>
  </si>
  <si>
    <t>No presenta variación entre la meta física programada y la alcanzada, debido a que es una actividad constante, es decir se brinda apoyo en materia de adquisición de bienes y servicios, así como para el trámite de servicios administativos y normativos, asimismo, el trámite de pago a proveedores, prestadores de servicios y nóminas ante la Secretaría de Finanzas de la Ciudad de México.</t>
  </si>
  <si>
    <t>APP-3  AVANCE PROGRAMÁTICO-PRESUPUESTAL DE ACTIVIDADES INSTITUCIONALES FINANCIADAS CON RECURSOS DE ORIGEN FEDERAL</t>
  </si>
  <si>
    <t>FONDO, CONVENIO, SUBSIDIO O PARTICIPACIÓN: (1)</t>
  </si>
  <si>
    <t>UNIDAD RESPONSABLE DEL GASTO:    02  CD 02    DELEGACIÓN AZCAPOTZALCO</t>
  </si>
  <si>
    <t>AVANCE %</t>
  </si>
  <si>
    <t>ORIGINAL
(1)</t>
  </si>
  <si>
    <t>PROGRAMADO 
 (2)</t>
  </si>
  <si>
    <t>ALCANZADO
(3)</t>
  </si>
  <si>
    <t>3/1*100
=(4)</t>
  </si>
  <si>
    <t>3/2*100
=(5)</t>
  </si>
  <si>
    <t>APROBADO
(6)</t>
  </si>
  <si>
    <t>MODIFICADO
(7)</t>
  </si>
  <si>
    <t>DEVENGADO
(8)</t>
  </si>
  <si>
    <t>EJERCIDO
(9)</t>
  </si>
  <si>
    <t>PAGADO
(10)</t>
  </si>
  <si>
    <t>8/6*100
=(11)</t>
  </si>
  <si>
    <t>8/7*100
=(12)</t>
  </si>
  <si>
    <t>9/6*100
=(13)</t>
  </si>
  <si>
    <t>9/7*100
=(14)</t>
  </si>
  <si>
    <t>Dr. Pablo Moctezuma Barragán</t>
  </si>
  <si>
    <t>Jefe Delegacional</t>
  </si>
</sst>
</file>

<file path=xl/styles.xml><?xml version="1.0" encoding="utf-8"?>
<styleSheet xmlns="http://schemas.openxmlformats.org/spreadsheetml/2006/main">
  <numFmts count="10">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0_ ;\-0\ "/>
    <numFmt numFmtId="171" formatCode="#,##0.00_ ;\-#,##0.00\ "/>
  </numFmts>
  <fonts count="56">
    <font>
      <sz val="10"/>
      <name val="Arial"/>
    </font>
    <font>
      <sz val="11"/>
      <color indexed="8"/>
      <name val="Calibri"/>
      <family val="2"/>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b/>
      <vertAlign val="superscript"/>
      <sz val="12"/>
      <name val="Gotham Rounded Book"/>
      <family val="3"/>
    </font>
    <font>
      <sz val="12"/>
      <name val="Gotham Rounded Book"/>
      <family val="3"/>
    </font>
    <font>
      <b/>
      <sz val="11"/>
      <name val="Gotham Rounded Book"/>
      <family val="3"/>
    </font>
    <font>
      <sz val="10"/>
      <name val="MS Sans Serif"/>
      <family val="2"/>
    </font>
    <font>
      <sz val="12"/>
      <name val="Lucida Sans"/>
      <family val="2"/>
    </font>
    <font>
      <sz val="12"/>
      <name val="Arial"/>
      <family val="2"/>
    </font>
    <font>
      <sz val="5"/>
      <name val="Gotham Rounded Book"/>
      <family val="3"/>
    </font>
    <font>
      <b/>
      <sz val="8"/>
      <name val="Arial"/>
      <family val="2"/>
    </font>
    <font>
      <sz val="8"/>
      <name val="Arial"/>
      <family val="2"/>
    </font>
    <font>
      <sz val="9"/>
      <name val="Gothan Round"/>
    </font>
    <font>
      <b/>
      <sz val="8"/>
      <name val="Gotham Rounded Book"/>
    </font>
    <font>
      <b/>
      <sz val="9"/>
      <name val="Gotham Rounded Book"/>
    </font>
    <font>
      <sz val="10"/>
      <name val="Arial Narrow"/>
      <family val="2"/>
    </font>
    <font>
      <b/>
      <sz val="8"/>
      <name val="Arial Narrow"/>
      <family val="2"/>
    </font>
    <font>
      <sz val="8"/>
      <name val="Arial Narrow"/>
      <family val="2"/>
    </font>
    <font>
      <sz val="8"/>
      <name val="Gotham Rounded Book"/>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0"/>
      <color rgb="FF000000"/>
      <name val="Times New Roman"/>
      <family val="1"/>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Gotham Rounded Book"/>
      <family val="3"/>
    </font>
    <font>
      <b/>
      <sz val="8"/>
      <color theme="1"/>
      <name val="Gotham Rounded Book"/>
      <family val="3"/>
    </font>
  </fonts>
  <fills count="38">
    <fill>
      <patternFill patternType="none"/>
    </fill>
    <fill>
      <patternFill patternType="gray125"/>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D2D3D5"/>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s>
  <cellStyleXfs count="133">
    <xf numFmtId="0" fontId="0" fillId="0" borderId="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8" fillId="21" borderId="0" applyNumberFormat="0" applyBorder="0" applyAlignment="0" applyProtection="0"/>
    <xf numFmtId="0" fontId="39" fillId="22" borderId="16" applyNumberFormat="0" applyAlignment="0" applyProtection="0"/>
    <xf numFmtId="0" fontId="40" fillId="23" borderId="17" applyNumberFormat="0" applyAlignment="0" applyProtection="0"/>
    <xf numFmtId="0" fontId="41" fillId="0" borderId="18" applyNumberFormat="0" applyFill="0" applyAlignment="0" applyProtection="0"/>
    <xf numFmtId="0" fontId="42" fillId="0" borderId="0" applyNumberFormat="0" applyFill="0" applyBorder="0" applyAlignment="0" applyProtection="0"/>
    <xf numFmtId="0" fontId="37" fillId="24"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43" fillId="30" borderId="16" applyNumberFormat="0" applyAlignment="0" applyProtection="0"/>
    <xf numFmtId="166" fontId="23" fillId="0" borderId="0" applyFont="0" applyFill="0" applyBorder="0" applyAlignment="0" applyProtection="0"/>
    <xf numFmtId="0" fontId="6" fillId="0" borderId="0"/>
    <xf numFmtId="0" fontId="1" fillId="0" borderId="0"/>
    <xf numFmtId="0" fontId="44" fillId="31" borderId="0" applyNumberFormat="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0" fontId="3"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7" fontId="3" fillId="0" borderId="0" applyFont="0" applyFill="0" applyBorder="0" applyAlignment="0" applyProtection="0"/>
    <xf numFmtId="167" fontId="2"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8" fontId="3" fillId="0" borderId="0" applyFont="0" applyFill="0" applyBorder="0" applyAlignment="0" applyProtection="0"/>
    <xf numFmtId="168" fontId="2" fillId="0" borderId="0" applyFont="0" applyFill="0" applyBorder="0" applyAlignment="0" applyProtection="0"/>
    <xf numFmtId="44" fontId="24" fillId="0" borderId="0" applyFont="0" applyFill="0" applyBorder="0" applyAlignment="0" applyProtection="0"/>
    <xf numFmtId="0" fontId="45" fillId="32" borderId="0" applyNumberFormat="0" applyBorder="0" applyAlignment="0" applyProtection="0"/>
    <xf numFmtId="0" fontId="3" fillId="0" borderId="0"/>
    <xf numFmtId="0" fontId="3" fillId="0" borderId="0"/>
    <xf numFmtId="0" fontId="2" fillId="0" borderId="0"/>
    <xf numFmtId="0" fontId="36" fillId="0" borderId="0"/>
    <xf numFmtId="0" fontId="36" fillId="0" borderId="0"/>
    <xf numFmtId="0" fontId="36" fillId="0" borderId="0"/>
    <xf numFmtId="0" fontId="36" fillId="0" borderId="0"/>
    <xf numFmtId="0" fontId="3" fillId="0" borderId="0"/>
    <xf numFmtId="0" fontId="2" fillId="0" borderId="0"/>
    <xf numFmtId="0" fontId="36" fillId="0" borderId="0"/>
    <xf numFmtId="0" fontId="36" fillId="0" borderId="0"/>
    <xf numFmtId="0" fontId="36" fillId="0" borderId="0"/>
    <xf numFmtId="0" fontId="36" fillId="0" borderId="0"/>
    <xf numFmtId="0" fontId="36" fillId="0" borderId="0"/>
    <xf numFmtId="0" fontId="6" fillId="0" borderId="0"/>
    <xf numFmtId="0" fontId="1" fillId="0" borderId="0"/>
    <xf numFmtId="0" fontId="36" fillId="0" borderId="0"/>
    <xf numFmtId="0" fontId="4" fillId="0" borderId="0"/>
    <xf numFmtId="0" fontId="3" fillId="0" borderId="0"/>
    <xf numFmtId="0" fontId="3" fillId="0" borderId="0"/>
    <xf numFmtId="0" fontId="2" fillId="0" borderId="0"/>
    <xf numFmtId="0" fontId="3" fillId="0" borderId="0"/>
    <xf numFmtId="0" fontId="2" fillId="0" borderId="0"/>
    <xf numFmtId="0" fontId="36" fillId="0" borderId="0"/>
    <xf numFmtId="0" fontId="36" fillId="0" borderId="0"/>
    <xf numFmtId="0" fontId="36" fillId="0" borderId="0"/>
    <xf numFmtId="0" fontId="36" fillId="0" borderId="0"/>
    <xf numFmtId="0" fontId="36" fillId="0" borderId="0"/>
    <xf numFmtId="0" fontId="2" fillId="0" borderId="0"/>
    <xf numFmtId="0" fontId="25" fillId="0" borderId="0"/>
    <xf numFmtId="0" fontId="3" fillId="0" borderId="0"/>
    <xf numFmtId="0" fontId="36" fillId="0" borderId="0"/>
    <xf numFmtId="0" fontId="36" fillId="0" borderId="0"/>
    <xf numFmtId="0" fontId="2" fillId="0" borderId="0"/>
    <xf numFmtId="0" fontId="36" fillId="0" borderId="0"/>
    <xf numFmtId="0" fontId="3" fillId="0" borderId="0"/>
    <xf numFmtId="0" fontId="2" fillId="0" borderId="0"/>
    <xf numFmtId="0" fontId="3" fillId="0" borderId="0"/>
    <xf numFmtId="0" fontId="3" fillId="0" borderId="0"/>
    <xf numFmtId="0" fontId="2" fillId="0" borderId="0"/>
    <xf numFmtId="0" fontId="2" fillId="0" borderId="0"/>
    <xf numFmtId="0" fontId="36" fillId="0" borderId="0"/>
    <xf numFmtId="0" fontId="3" fillId="0" borderId="0"/>
    <xf numFmtId="0" fontId="2" fillId="0" borderId="0"/>
    <xf numFmtId="0" fontId="3" fillId="0" borderId="0"/>
    <xf numFmtId="0" fontId="2" fillId="0" borderId="0"/>
    <xf numFmtId="0" fontId="36" fillId="0" borderId="0"/>
    <xf numFmtId="0" fontId="24" fillId="0" borderId="0"/>
    <xf numFmtId="0" fontId="3" fillId="0" borderId="0"/>
    <xf numFmtId="0" fontId="2" fillId="0" borderId="0"/>
    <xf numFmtId="0" fontId="46" fillId="0" borderId="0"/>
    <xf numFmtId="0" fontId="2" fillId="0" borderId="0"/>
    <xf numFmtId="0" fontId="2" fillId="0" borderId="0"/>
    <xf numFmtId="0" fontId="23" fillId="0" borderId="0"/>
    <xf numFmtId="0" fontId="36" fillId="33" borderId="19" applyNumberFormat="0" applyFont="0" applyAlignment="0" applyProtection="0"/>
    <xf numFmtId="0" fontId="6" fillId="2" borderId="19" applyNumberFormat="0" applyFont="0" applyAlignment="0" applyProtection="0"/>
    <xf numFmtId="0" fontId="1" fillId="2" borderId="19"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7" fillId="22" borderId="20" applyNumberFormat="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1" fillId="0" borderId="21" applyNumberFormat="0" applyFill="0" applyAlignment="0" applyProtection="0"/>
    <xf numFmtId="0" fontId="52" fillId="0" borderId="22" applyNumberFormat="0" applyFill="0" applyAlignment="0" applyProtection="0"/>
    <xf numFmtId="0" fontId="42" fillId="0" borderId="23" applyNumberFormat="0" applyFill="0" applyAlignment="0" applyProtection="0"/>
    <xf numFmtId="0" fontId="50" fillId="0" borderId="0" applyNumberFormat="0" applyFill="0" applyBorder="0" applyAlignment="0" applyProtection="0"/>
    <xf numFmtId="0" fontId="53" fillId="0" borderId="24" applyNumberFormat="0" applyFill="0" applyAlignment="0" applyProtection="0"/>
  </cellStyleXfs>
  <cellXfs count="608">
    <xf numFmtId="0" fontId="0" fillId="0" borderId="0" xfId="0"/>
    <xf numFmtId="0" fontId="7" fillId="0" borderId="0" xfId="0" applyFont="1"/>
    <xf numFmtId="0" fontId="13" fillId="0" borderId="0" xfId="0" applyFont="1" applyAlignment="1">
      <alignment horizontal="justify"/>
    </xf>
    <xf numFmtId="0" fontId="13" fillId="0" borderId="0" xfId="0" applyFont="1"/>
    <xf numFmtId="0" fontId="12" fillId="0" borderId="1" xfId="0" applyFont="1" applyBorder="1" applyAlignment="1">
      <alignment horizontal="center" vertical="top"/>
    </xf>
    <xf numFmtId="0" fontId="12" fillId="0" borderId="2" xfId="0" applyFont="1" applyBorder="1" applyAlignment="1">
      <alignment horizontal="center" vertical="top"/>
    </xf>
    <xf numFmtId="0" fontId="14" fillId="0" borderId="2" xfId="0" applyFont="1" applyBorder="1" applyAlignment="1">
      <alignment vertical="top"/>
    </xf>
    <xf numFmtId="0" fontId="12" fillId="0" borderId="3"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horizontal="center" vertical="top"/>
    </xf>
    <xf numFmtId="0" fontId="11" fillId="0" borderId="0" xfId="0" applyFont="1" applyAlignment="1">
      <alignment horizontal="left" vertical="top" indent="9"/>
    </xf>
    <xf numFmtId="0" fontId="11" fillId="0" borderId="0" xfId="0" applyFont="1" applyAlignment="1">
      <alignment vertical="top"/>
    </xf>
    <xf numFmtId="0" fontId="11" fillId="0" borderId="0" xfId="0" applyFont="1" applyAlignment="1">
      <alignment horizontal="center" vertical="top"/>
    </xf>
    <xf numFmtId="0" fontId="8" fillId="0" borderId="0" xfId="0" applyFont="1" applyFill="1" applyBorder="1" applyAlignment="1">
      <alignment horizontal="center" vertical="center" wrapText="1"/>
    </xf>
    <xf numFmtId="0" fontId="7" fillId="0" borderId="0" xfId="0" applyFont="1" applyFill="1"/>
    <xf numFmtId="0" fontId="9" fillId="0" borderId="0" xfId="0" applyFont="1"/>
    <xf numFmtId="0" fontId="12" fillId="0" borderId="1" xfId="0" quotePrefix="1" applyFont="1" applyBorder="1" applyAlignment="1">
      <alignment horizontal="center"/>
    </xf>
    <xf numFmtId="0" fontId="7" fillId="0" borderId="1" xfId="0" applyFont="1" applyBorder="1"/>
    <xf numFmtId="0" fontId="7" fillId="0" borderId="2" xfId="0" applyFont="1" applyBorder="1"/>
    <xf numFmtId="0" fontId="12" fillId="0" borderId="0" xfId="0" applyFont="1"/>
    <xf numFmtId="0" fontId="7" fillId="0" borderId="0" xfId="115" applyFont="1" applyAlignment="1">
      <alignment wrapText="1"/>
    </xf>
    <xf numFmtId="0" fontId="7" fillId="0" borderId="0" xfId="115" applyFont="1"/>
    <xf numFmtId="0" fontId="7" fillId="0" borderId="0" xfId="116" applyFont="1" applyAlignment="1">
      <alignment wrapText="1"/>
    </xf>
    <xf numFmtId="0" fontId="7" fillId="0" borderId="0" xfId="116" applyFont="1"/>
    <xf numFmtId="0" fontId="10" fillId="0" borderId="0" xfId="115" applyFont="1" applyAlignment="1">
      <alignment horizontal="center" vertical="center" wrapText="1"/>
    </xf>
    <xf numFmtId="0" fontId="7" fillId="0" borderId="0" xfId="82" applyFont="1"/>
    <xf numFmtId="0" fontId="14" fillId="0" borderId="0" xfId="82" applyFont="1"/>
    <xf numFmtId="0" fontId="12" fillId="0" borderId="4" xfId="82" applyFont="1" applyBorder="1" applyAlignment="1">
      <alignment vertical="center" wrapText="1"/>
    </xf>
    <xf numFmtId="0" fontId="12" fillId="0" borderId="4" xfId="82" applyFont="1" applyBorder="1" applyAlignment="1">
      <alignment horizontal="justify" vertical="center" wrapText="1"/>
    </xf>
    <xf numFmtId="0" fontId="12" fillId="0" borderId="4" xfId="82" applyFont="1" applyBorder="1" applyAlignment="1">
      <alignment horizontal="center" vertical="center" wrapText="1"/>
    </xf>
    <xf numFmtId="0" fontId="12" fillId="0" borderId="3" xfId="82" applyFont="1" applyBorder="1" applyAlignment="1">
      <alignment horizontal="center" vertical="center" wrapText="1"/>
    </xf>
    <xf numFmtId="43" fontId="12" fillId="0" borderId="4" xfId="53" applyFont="1" applyBorder="1" applyAlignment="1">
      <alignment horizontal="center" vertical="center" wrapText="1"/>
    </xf>
    <xf numFmtId="43" fontId="12" fillId="0" borderId="3" xfId="53" applyFont="1" applyBorder="1" applyAlignment="1">
      <alignment horizontal="center" vertical="center" wrapText="1"/>
    </xf>
    <xf numFmtId="43" fontId="12" fillId="0" borderId="4" xfId="53" applyFont="1" applyBorder="1" applyAlignment="1">
      <alignment horizontal="justify" vertical="center" wrapText="1"/>
    </xf>
    <xf numFmtId="0" fontId="14" fillId="0" borderId="0" xfId="0" applyFont="1"/>
    <xf numFmtId="0" fontId="10" fillId="0" borderId="0" xfId="0" applyFont="1" applyAlignment="1">
      <alignment horizontal="right" vertical="top"/>
    </xf>
    <xf numFmtId="0" fontId="11" fillId="0" borderId="0" xfId="0" applyFont="1" applyAlignment="1">
      <alignment horizontal="right" vertical="top"/>
    </xf>
    <xf numFmtId="0" fontId="7" fillId="0" borderId="0" xfId="81" applyFont="1"/>
    <xf numFmtId="0" fontId="12" fillId="0" borderId="5" xfId="81" applyFont="1" applyFill="1" applyBorder="1" applyAlignment="1">
      <alignment vertical="center" wrapText="1"/>
    </xf>
    <xf numFmtId="0" fontId="11" fillId="0" borderId="0" xfId="81" applyFont="1"/>
    <xf numFmtId="0" fontId="17" fillId="0" borderId="0" xfId="81" applyFont="1"/>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1" xfId="0" quotePrefix="1" applyFont="1" applyBorder="1" applyAlignment="1">
      <alignment horizontal="center" vertical="center"/>
    </xf>
    <xf numFmtId="0" fontId="14" fillId="0" borderId="7" xfId="0" applyFont="1" applyBorder="1"/>
    <xf numFmtId="0" fontId="12" fillId="0" borderId="6" xfId="0" quotePrefix="1" applyFont="1" applyBorder="1" applyAlignment="1">
      <alignment horizontal="center"/>
    </xf>
    <xf numFmtId="0" fontId="14" fillId="0" borderId="2" xfId="0" applyFont="1" applyBorder="1"/>
    <xf numFmtId="0" fontId="14" fillId="0" borderId="8" xfId="0" applyFont="1" applyBorder="1"/>
    <xf numFmtId="0" fontId="14" fillId="0" borderId="0" xfId="0" applyFont="1" applyAlignment="1">
      <alignment vertical="center"/>
    </xf>
    <xf numFmtId="0" fontId="12" fillId="0" borderId="1" xfId="0" applyFont="1" applyBorder="1" applyAlignment="1">
      <alignment horizontal="justify" vertical="center"/>
    </xf>
    <xf numFmtId="0" fontId="14" fillId="0" borderId="1" xfId="0" applyFont="1" applyBorder="1" applyAlignment="1">
      <alignment horizontal="justify" vertical="center"/>
    </xf>
    <xf numFmtId="0" fontId="12" fillId="0" borderId="6" xfId="0" applyFont="1" applyBorder="1" applyAlignment="1">
      <alignment horizontal="justify" vertical="center"/>
    </xf>
    <xf numFmtId="0" fontId="14" fillId="0" borderId="8" xfId="0" applyFont="1" applyBorder="1" applyAlignment="1">
      <alignment horizontal="justify" vertical="center"/>
    </xf>
    <xf numFmtId="0" fontId="12" fillId="0" borderId="2" xfId="0" applyFont="1" applyBorder="1" applyAlignment="1">
      <alignment horizontal="justify" vertical="center"/>
    </xf>
    <xf numFmtId="0" fontId="14" fillId="0" borderId="2" xfId="0" applyFont="1" applyBorder="1" applyAlignment="1">
      <alignment horizontal="justify" vertical="center"/>
    </xf>
    <xf numFmtId="0" fontId="14" fillId="0" borderId="9" xfId="0" applyFont="1" applyBorder="1" applyAlignment="1">
      <alignment horizontal="justify" vertical="center"/>
    </xf>
    <xf numFmtId="0" fontId="14" fillId="0" borderId="10" xfId="0" applyFont="1" applyBorder="1" applyAlignment="1">
      <alignment horizontal="justify" vertical="center"/>
    </xf>
    <xf numFmtId="2" fontId="12" fillId="0" borderId="9" xfId="0" quotePrefix="1" applyNumberFormat="1" applyFont="1" applyBorder="1" applyAlignment="1">
      <alignment horizontal="center" vertical="center"/>
    </xf>
    <xf numFmtId="0" fontId="12" fillId="0" borderId="2" xfId="0" applyFont="1" applyBorder="1" applyAlignment="1">
      <alignment horizontal="center" vertical="center"/>
    </xf>
    <xf numFmtId="0" fontId="14" fillId="0" borderId="9" xfId="0" applyFont="1" applyBorder="1" applyAlignment="1">
      <alignment vertical="center"/>
    </xf>
    <xf numFmtId="0" fontId="12" fillId="0" borderId="3" xfId="0" applyFont="1" applyBorder="1" applyAlignment="1">
      <alignment horizontal="justify" vertical="center"/>
    </xf>
    <xf numFmtId="43" fontId="14" fillId="0" borderId="1" xfId="42" applyFont="1" applyBorder="1" applyAlignment="1">
      <alignment vertical="center"/>
    </xf>
    <xf numFmtId="0" fontId="12" fillId="0" borderId="0" xfId="0" quotePrefix="1" applyFont="1" applyBorder="1" applyAlignment="1">
      <alignment horizontal="center"/>
    </xf>
    <xf numFmtId="0" fontId="14" fillId="0" borderId="10" xfId="0" applyFont="1" applyBorder="1" applyAlignment="1">
      <alignment horizontal="justify" vertical="top"/>
    </xf>
    <xf numFmtId="0" fontId="12" fillId="0" borderId="0" xfId="0" applyFont="1" applyBorder="1" applyAlignment="1">
      <alignment horizontal="center" vertical="center"/>
    </xf>
    <xf numFmtId="0" fontId="14" fillId="0" borderId="0" xfId="0" applyFont="1" applyBorder="1" applyAlignment="1">
      <alignment horizontal="justify" vertical="center"/>
    </xf>
    <xf numFmtId="0" fontId="14" fillId="0" borderId="7" xfId="0" applyFont="1" applyBorder="1" applyAlignment="1">
      <alignment horizontal="justify" vertical="center"/>
    </xf>
    <xf numFmtId="0" fontId="12" fillId="0" borderId="0" xfId="0" quotePrefix="1" applyFont="1" applyBorder="1" applyAlignment="1">
      <alignment horizontal="center" vertical="center"/>
    </xf>
    <xf numFmtId="0" fontId="14" fillId="0" borderId="0" xfId="0" applyFont="1" applyAlignment="1">
      <alignment horizontal="justify" vertical="center"/>
    </xf>
    <xf numFmtId="0" fontId="7" fillId="0" borderId="0" xfId="0" applyFont="1" applyBorder="1"/>
    <xf numFmtId="0" fontId="12" fillId="0" borderId="3" xfId="0" applyFont="1" applyBorder="1" applyAlignment="1">
      <alignment horizontal="justify"/>
    </xf>
    <xf numFmtId="0" fontId="8" fillId="0" borderId="0" xfId="0" applyFont="1" applyAlignment="1">
      <alignment vertical="center"/>
    </xf>
    <xf numFmtId="0" fontId="12" fillId="0" borderId="11" xfId="0" applyFont="1" applyBorder="1" applyAlignment="1">
      <alignment horizontal="justify" vertical="center"/>
    </xf>
    <xf numFmtId="0" fontId="12" fillId="0" borderId="3" xfId="0" applyFont="1" applyBorder="1" applyAlignment="1">
      <alignment horizontal="center" vertical="center"/>
    </xf>
    <xf numFmtId="0" fontId="19" fillId="0" borderId="0" xfId="0" applyFont="1" applyAlignment="1">
      <alignment vertical="center"/>
    </xf>
    <xf numFmtId="0" fontId="21" fillId="0" borderId="5" xfId="0" applyFont="1" applyBorder="1"/>
    <xf numFmtId="0" fontId="8" fillId="0" borderId="0" xfId="0" applyFont="1" applyAlignment="1">
      <alignment horizontal="left" vertical="center"/>
    </xf>
    <xf numFmtId="0" fontId="21" fillId="0" borderId="0" xfId="0" applyFont="1" applyBorder="1"/>
    <xf numFmtId="0" fontId="21" fillId="0" borderId="0" xfId="0" applyFont="1"/>
    <xf numFmtId="0" fontId="8" fillId="0" borderId="0" xfId="0" applyFont="1" applyBorder="1" applyAlignment="1">
      <alignment vertical="center"/>
    </xf>
    <xf numFmtId="0" fontId="12" fillId="0" borderId="3" xfId="115" applyFont="1" applyBorder="1" applyAlignment="1">
      <alignment horizontal="justify" vertical="center" wrapText="1"/>
    </xf>
    <xf numFmtId="0" fontId="14" fillId="0" borderId="3" xfId="115" applyFont="1" applyBorder="1" applyAlignment="1">
      <alignment horizontal="justify" vertical="center"/>
    </xf>
    <xf numFmtId="0" fontId="12" fillId="0" borderId="3" xfId="115" applyFont="1" applyBorder="1" applyAlignment="1">
      <alignment horizontal="center" vertical="center" wrapText="1"/>
    </xf>
    <xf numFmtId="0" fontId="12" fillId="0" borderId="2" xfId="0" applyFont="1" applyBorder="1" applyAlignment="1">
      <alignment horizontal="center" wrapText="1"/>
    </xf>
    <xf numFmtId="0" fontId="12" fillId="0" borderId="5" xfId="0" quotePrefix="1" applyFont="1" applyBorder="1" applyAlignment="1">
      <alignment horizontal="center"/>
    </xf>
    <xf numFmtId="0" fontId="14" fillId="0" borderId="9" xfId="0" applyFont="1" applyBorder="1"/>
    <xf numFmtId="0" fontId="12" fillId="0" borderId="7" xfId="0" applyFont="1" applyBorder="1" applyAlignment="1">
      <alignment horizontal="center" vertical="center"/>
    </xf>
    <xf numFmtId="0" fontId="12" fillId="34" borderId="3" xfId="0" applyFont="1" applyFill="1" applyBorder="1" applyAlignment="1">
      <alignment horizontal="center" wrapText="1"/>
    </xf>
    <xf numFmtId="0" fontId="12" fillId="34" borderId="3" xfId="0" applyFont="1" applyFill="1" applyBorder="1" applyAlignment="1">
      <alignment horizontal="center" vertical="center" wrapText="1"/>
    </xf>
    <xf numFmtId="0" fontId="12" fillId="34" borderId="6" xfId="0" applyFont="1" applyFill="1" applyBorder="1" applyAlignment="1">
      <alignment horizontal="justify" vertical="center" wrapText="1"/>
    </xf>
    <xf numFmtId="0" fontId="12" fillId="34" borderId="2" xfId="0" applyFont="1" applyFill="1" applyBorder="1" applyAlignment="1">
      <alignment horizontal="justify" vertical="center" wrapText="1"/>
    </xf>
    <xf numFmtId="0" fontId="12" fillId="34" borderId="1" xfId="0" applyFont="1" applyFill="1" applyBorder="1" applyAlignment="1">
      <alignment horizontal="center" vertical="center" wrapText="1"/>
    </xf>
    <xf numFmtId="0" fontId="12" fillId="34" borderId="2" xfId="0" applyFont="1" applyFill="1" applyBorder="1" applyAlignment="1">
      <alignment horizontal="center" vertical="center" wrapText="1"/>
    </xf>
    <xf numFmtId="0" fontId="12" fillId="34" borderId="3" xfId="115" applyFont="1" applyFill="1" applyBorder="1" applyAlignment="1">
      <alignment horizontal="center" vertical="center" wrapText="1"/>
    </xf>
    <xf numFmtId="0" fontId="12" fillId="34" borderId="7" xfId="115" applyFont="1" applyFill="1" applyBorder="1" applyAlignment="1">
      <alignment horizontal="center" vertical="center" wrapText="1"/>
    </xf>
    <xf numFmtId="0" fontId="12" fillId="34" borderId="10" xfId="0" applyFont="1" applyFill="1" applyBorder="1" applyAlignment="1">
      <alignment horizontal="center" vertical="center" wrapText="1"/>
    </xf>
    <xf numFmtId="49" fontId="10" fillId="34" borderId="2" xfId="0" applyNumberFormat="1" applyFont="1" applyFill="1" applyBorder="1" applyAlignment="1">
      <alignment horizontal="center" vertical="top" wrapText="1"/>
    </xf>
    <xf numFmtId="0" fontId="7" fillId="0" borderId="0" xfId="0" applyFont="1" applyAlignment="1">
      <alignment horizontal="center"/>
    </xf>
    <xf numFmtId="0" fontId="10" fillId="0" borderId="12" xfId="0" applyFont="1" applyBorder="1" applyAlignment="1">
      <alignment vertical="top"/>
    </xf>
    <xf numFmtId="0" fontId="10" fillId="0" borderId="0" xfId="0" applyFont="1" applyBorder="1" applyAlignment="1">
      <alignment vertical="top"/>
    </xf>
    <xf numFmtId="0" fontId="10" fillId="0" borderId="13" xfId="0" applyFont="1" applyBorder="1" applyAlignment="1">
      <alignment vertical="top"/>
    </xf>
    <xf numFmtId="0" fontId="11" fillId="0" borderId="12" xfId="0" applyFont="1" applyBorder="1" applyAlignment="1">
      <alignment horizontal="center" vertical="top"/>
    </xf>
    <xf numFmtId="0" fontId="11" fillId="0" borderId="0" xfId="0" applyFont="1" applyBorder="1" applyAlignment="1">
      <alignment horizontal="center" vertical="top"/>
    </xf>
    <xf numFmtId="0" fontId="11" fillId="0" borderId="13" xfId="0" applyFont="1" applyBorder="1" applyAlignment="1">
      <alignment horizontal="center" vertical="top"/>
    </xf>
    <xf numFmtId="49" fontId="10" fillId="34" borderId="3" xfId="0" applyNumberFormat="1" applyFont="1" applyFill="1" applyBorder="1" applyAlignment="1">
      <alignment horizontal="center" vertical="top" wrapText="1"/>
    </xf>
    <xf numFmtId="0" fontId="14" fillId="0" borderId="0" xfId="0" applyFont="1" applyAlignment="1">
      <alignment horizontal="left" vertical="top"/>
    </xf>
    <xf numFmtId="0" fontId="7" fillId="0" borderId="0" xfId="0" applyFont="1" applyAlignment="1"/>
    <xf numFmtId="0" fontId="18" fillId="0" borderId="0" xfId="0" applyFont="1"/>
    <xf numFmtId="0" fontId="7" fillId="0" borderId="0" xfId="0" applyFont="1" applyAlignment="1">
      <alignment horizontal="right"/>
    </xf>
    <xf numFmtId="0" fontId="10" fillId="0" borderId="0" xfId="0" applyFont="1" applyAlignment="1">
      <alignment horizontal="center" vertical="center" wrapText="1"/>
    </xf>
    <xf numFmtId="0" fontId="10" fillId="0" borderId="0" xfId="0" applyFont="1" applyAlignment="1">
      <alignment vertical="center" wrapText="1"/>
    </xf>
    <xf numFmtId="0" fontId="9" fillId="0" borderId="0" xfId="0" applyFont="1" applyAlignment="1"/>
    <xf numFmtId="0" fontId="9" fillId="0" borderId="0" xfId="0" applyFont="1" applyAlignment="1">
      <alignment horizontal="right"/>
    </xf>
    <xf numFmtId="0" fontId="9" fillId="0" borderId="0" xfId="0" applyFont="1" applyBorder="1"/>
    <xf numFmtId="0" fontId="10" fillId="0" borderId="0" xfId="0" applyFont="1" applyAlignment="1">
      <alignment horizontal="left" vertical="top" wrapText="1" indent="10"/>
    </xf>
    <xf numFmtId="0" fontId="9" fillId="0" borderId="0" xfId="0" applyFont="1" applyAlignment="1">
      <alignment horizontal="center"/>
    </xf>
    <xf numFmtId="0" fontId="10" fillId="0" borderId="0" xfId="0" applyFont="1" applyAlignment="1">
      <alignment vertical="top" wrapText="1"/>
    </xf>
    <xf numFmtId="0" fontId="9" fillId="0" borderId="0" xfId="0" applyFont="1" applyBorder="1" applyAlignment="1">
      <alignment horizontal="center"/>
    </xf>
    <xf numFmtId="0" fontId="8" fillId="0" borderId="7" xfId="0" applyFont="1" applyFill="1" applyBorder="1" applyAlignment="1">
      <alignment horizontal="center" vertical="center" wrapText="1"/>
    </xf>
    <xf numFmtId="49" fontId="10" fillId="34" borderId="4" xfId="0" applyNumberFormat="1" applyFont="1" applyFill="1" applyBorder="1" applyAlignment="1">
      <alignment horizontal="center" vertical="top" wrapText="1"/>
    </xf>
    <xf numFmtId="0" fontId="12" fillId="34" borderId="10" xfId="0" applyFont="1" applyFill="1" applyBorder="1" applyAlignment="1">
      <alignment horizontal="center" vertical="center" wrapText="1"/>
    </xf>
    <xf numFmtId="0" fontId="10" fillId="34" borderId="3" xfId="83" applyFont="1" applyFill="1" applyBorder="1" applyAlignment="1">
      <alignment horizontal="center" vertical="center" wrapText="1"/>
    </xf>
    <xf numFmtId="0" fontId="12" fillId="0" borderId="4" xfId="83" applyFont="1" applyBorder="1" applyAlignment="1">
      <alignment horizontal="justify" vertical="center" wrapText="1"/>
    </xf>
    <xf numFmtId="0" fontId="14" fillId="0" borderId="11" xfId="83" applyFont="1" applyBorder="1" applyAlignment="1">
      <alignment horizontal="justify" vertical="center" wrapText="1"/>
    </xf>
    <xf numFmtId="0" fontId="14" fillId="0" borderId="11" xfId="83" applyFont="1" applyBorder="1" applyAlignment="1">
      <alignment horizontal="center" vertical="center" wrapText="1"/>
    </xf>
    <xf numFmtId="0" fontId="14" fillId="0" borderId="3" xfId="83" applyFont="1" applyBorder="1" applyAlignment="1">
      <alignment horizontal="center" vertical="center" wrapText="1"/>
    </xf>
    <xf numFmtId="0" fontId="12" fillId="0" borderId="11" xfId="83" applyFont="1" applyBorder="1" applyAlignment="1">
      <alignment horizontal="justify" vertical="center" wrapText="1"/>
    </xf>
    <xf numFmtId="0" fontId="14" fillId="0" borderId="4" xfId="83" applyFont="1" applyBorder="1" applyAlignment="1">
      <alignment horizontal="justify" vertical="center" wrapText="1"/>
    </xf>
    <xf numFmtId="0" fontId="14" fillId="0" borderId="3" xfId="83" applyFont="1" applyBorder="1" applyAlignment="1">
      <alignment horizontal="justify" vertical="center" wrapText="1"/>
    </xf>
    <xf numFmtId="0" fontId="7" fillId="0" borderId="0" xfId="81" applyFont="1" applyBorder="1"/>
    <xf numFmtId="0" fontId="11" fillId="0" borderId="0" xfId="81" applyFont="1" applyBorder="1"/>
    <xf numFmtId="0" fontId="26" fillId="0" borderId="0" xfId="92" applyFont="1" applyBorder="1" applyAlignment="1">
      <alignment vertical="center"/>
    </xf>
    <xf numFmtId="0" fontId="14" fillId="0" borderId="0" xfId="92" applyFont="1" applyBorder="1" applyAlignment="1">
      <alignment vertical="center"/>
    </xf>
    <xf numFmtId="49" fontId="12" fillId="0" borderId="0" xfId="92" applyNumberFormat="1" applyFont="1" applyFill="1" applyBorder="1" applyAlignment="1">
      <alignment horizontal="center" vertical="center"/>
    </xf>
    <xf numFmtId="0" fontId="12" fillId="0" borderId="0" xfId="92" applyFont="1" applyBorder="1" applyAlignment="1">
      <alignment vertical="center"/>
    </xf>
    <xf numFmtId="0" fontId="11" fillId="34" borderId="0" xfId="92" applyFont="1" applyFill="1" applyBorder="1" applyAlignment="1">
      <alignment horizontal="centerContinuous"/>
    </xf>
    <xf numFmtId="0" fontId="11" fillId="34" borderId="0" xfId="92" applyFont="1" applyFill="1" applyBorder="1" applyAlignment="1">
      <alignment horizontal="centerContinuous" vertical="center"/>
    </xf>
    <xf numFmtId="0" fontId="11" fillId="34" borderId="0" xfId="92" applyFont="1" applyFill="1" applyBorder="1" applyAlignment="1">
      <alignment horizontal="center" vertical="center"/>
    </xf>
    <xf numFmtId="0" fontId="54" fillId="0" borderId="0" xfId="80" applyFont="1" applyFill="1" applyBorder="1" applyAlignment="1" applyProtection="1">
      <alignment horizontal="left" vertical="center"/>
      <protection locked="0"/>
    </xf>
    <xf numFmtId="0" fontId="12" fillId="35" borderId="0" xfId="117" applyFont="1" applyFill="1" applyBorder="1" applyAlignment="1">
      <alignment vertical="center"/>
    </xf>
    <xf numFmtId="0" fontId="11" fillId="0" borderId="0" xfId="92" applyFont="1" applyBorder="1" applyAlignment="1">
      <alignment horizontal="centerContinuous" vertical="center"/>
    </xf>
    <xf numFmtId="43" fontId="27" fillId="0" borderId="0" xfId="59" applyFont="1" applyBorder="1" applyAlignment="1">
      <alignment horizontal="center" vertical="center"/>
    </xf>
    <xf numFmtId="43" fontId="28" fillId="0" borderId="0" xfId="59" applyFont="1" applyBorder="1" applyAlignment="1">
      <alignment horizontal="center" vertical="center"/>
    </xf>
    <xf numFmtId="43" fontId="14" fillId="0" borderId="0" xfId="59" applyFont="1" applyBorder="1" applyAlignment="1">
      <alignment horizontal="center" vertical="center"/>
    </xf>
    <xf numFmtId="43" fontId="12" fillId="0" borderId="0" xfId="59" applyFont="1" applyBorder="1" applyAlignment="1">
      <alignment horizontal="center" vertical="center"/>
    </xf>
    <xf numFmtId="0" fontId="10" fillId="0" borderId="25" xfId="92" applyFont="1" applyBorder="1" applyAlignment="1">
      <alignment horizontal="centerContinuous" vertical="center"/>
    </xf>
    <xf numFmtId="0" fontId="11" fillId="0" borderId="26" xfId="92" applyFont="1" applyBorder="1" applyAlignment="1">
      <alignment horizontal="centerContinuous" vertical="center"/>
    </xf>
    <xf numFmtId="0" fontId="26" fillId="0" borderId="25" xfId="92" applyFont="1" applyBorder="1" applyAlignment="1">
      <alignment vertical="center"/>
    </xf>
    <xf numFmtId="49" fontId="12" fillId="0" borderId="26" xfId="92" applyNumberFormat="1" applyFont="1" applyFill="1" applyBorder="1" applyAlignment="1">
      <alignment horizontal="center" vertical="center"/>
    </xf>
    <xf numFmtId="0" fontId="12" fillId="0" borderId="25" xfId="92" applyFont="1" applyBorder="1" applyAlignment="1">
      <alignment vertical="center"/>
    </xf>
    <xf numFmtId="0" fontId="55" fillId="0" borderId="25" xfId="80" applyFont="1" applyFill="1" applyBorder="1" applyAlignment="1" applyProtection="1">
      <alignment horizontal="left" vertical="center" indent="1"/>
      <protection locked="0"/>
    </xf>
    <xf numFmtId="0" fontId="14" fillId="0" borderId="25" xfId="92" applyFont="1" applyBorder="1" applyAlignment="1">
      <alignment horizontal="left" vertical="center" indent="2"/>
    </xf>
    <xf numFmtId="0" fontId="55" fillId="0" borderId="25" xfId="80" applyFont="1" applyFill="1" applyBorder="1" applyAlignment="1" applyProtection="1">
      <alignment horizontal="left" vertical="center" wrapText="1" indent="1"/>
      <protection locked="0"/>
    </xf>
    <xf numFmtId="0" fontId="14" fillId="35" borderId="27" xfId="117" applyFont="1" applyFill="1" applyBorder="1" applyAlignment="1">
      <alignment vertical="center"/>
    </xf>
    <xf numFmtId="0" fontId="14" fillId="35" borderId="28" xfId="117" applyFont="1" applyFill="1" applyBorder="1" applyAlignment="1">
      <alignment vertical="center"/>
    </xf>
    <xf numFmtId="43" fontId="14" fillId="0" borderId="28" xfId="59" applyFont="1" applyBorder="1" applyAlignment="1">
      <alignment horizontal="center" vertical="center"/>
    </xf>
    <xf numFmtId="43" fontId="14" fillId="0" borderId="29" xfId="59" applyFont="1" applyBorder="1" applyAlignment="1">
      <alignment horizontal="center" vertical="center"/>
    </xf>
    <xf numFmtId="0" fontId="7" fillId="0" borderId="12" xfId="81" applyFont="1" applyBorder="1"/>
    <xf numFmtId="0" fontId="7" fillId="0" borderId="13" xfId="81" applyFont="1" applyBorder="1"/>
    <xf numFmtId="0" fontId="10" fillId="0" borderId="12" xfId="81" applyFont="1" applyBorder="1" applyAlignment="1">
      <alignment vertical="center"/>
    </xf>
    <xf numFmtId="0" fontId="12" fillId="0" borderId="14" xfId="81" applyFont="1" applyFill="1" applyBorder="1" applyAlignment="1">
      <alignment vertical="center" wrapText="1"/>
    </xf>
    <xf numFmtId="169" fontId="27" fillId="0" borderId="0" xfId="59" applyNumberFormat="1" applyFont="1" applyBorder="1" applyAlignment="1">
      <alignment horizontal="center" vertical="center"/>
    </xf>
    <xf numFmtId="169" fontId="28" fillId="0" borderId="0" xfId="59" applyNumberFormat="1" applyFont="1" applyBorder="1" applyAlignment="1">
      <alignment horizontal="center" vertical="center"/>
    </xf>
    <xf numFmtId="169" fontId="27" fillId="0" borderId="26" xfId="59" applyNumberFormat="1" applyFont="1" applyBorder="1" applyAlignment="1">
      <alignment horizontal="center" vertical="center"/>
    </xf>
    <xf numFmtId="169" fontId="28" fillId="0" borderId="26" xfId="59" applyNumberFormat="1" applyFont="1" applyBorder="1" applyAlignment="1">
      <alignment horizontal="center" vertical="center"/>
    </xf>
    <xf numFmtId="43" fontId="12" fillId="0" borderId="3" xfId="42" applyFont="1" applyBorder="1" applyAlignment="1">
      <alignment horizontal="justify" vertical="center"/>
    </xf>
    <xf numFmtId="43" fontId="14" fillId="0" borderId="3" xfId="42" applyFont="1" applyBorder="1" applyAlignment="1">
      <alignment horizontal="justify" vertical="center"/>
    </xf>
    <xf numFmtId="43" fontId="14" fillId="0" borderId="3" xfId="115" applyNumberFormat="1" applyFont="1" applyBorder="1" applyAlignment="1">
      <alignment horizontal="justify" vertical="center"/>
    </xf>
    <xf numFmtId="0" fontId="12" fillId="34" borderId="10" xfId="0" applyFont="1" applyFill="1" applyBorder="1" applyAlignment="1">
      <alignment horizontal="center" vertical="center" wrapText="1"/>
    </xf>
    <xf numFmtId="0" fontId="14"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43" fontId="7" fillId="0" borderId="1" xfId="0" applyNumberFormat="1" applyFont="1" applyBorder="1"/>
    <xf numFmtId="43" fontId="7" fillId="0" borderId="1" xfId="42" applyFont="1" applyBorder="1" applyAlignment="1">
      <alignment horizontal="center" vertical="center"/>
    </xf>
    <xf numFmtId="0" fontId="10" fillId="0" borderId="4" xfId="0" applyFont="1" applyBorder="1" applyAlignment="1">
      <alignment vertical="center"/>
    </xf>
    <xf numFmtId="0" fontId="10" fillId="0" borderId="7" xfId="0" applyFont="1" applyBorder="1" applyAlignment="1">
      <alignment vertical="center"/>
    </xf>
    <xf numFmtId="0" fontId="10" fillId="0" borderId="10" xfId="0" applyFont="1" applyBorder="1" applyAlignment="1">
      <alignment vertical="center"/>
    </xf>
    <xf numFmtId="0" fontId="11" fillId="0" borderId="14" xfId="0" applyFont="1" applyBorder="1" applyAlignment="1">
      <alignment horizontal="center" vertical="top"/>
    </xf>
    <xf numFmtId="0" fontId="11" fillId="0" borderId="5" xfId="0" applyFont="1" applyBorder="1" applyAlignment="1">
      <alignment horizontal="center" vertical="top"/>
    </xf>
    <xf numFmtId="0" fontId="11" fillId="0" borderId="9" xfId="0" applyFont="1" applyBorder="1" applyAlignment="1">
      <alignment horizontal="center" vertical="top"/>
    </xf>
    <xf numFmtId="0" fontId="12" fillId="34" borderId="10" xfId="0" applyFont="1" applyFill="1" applyBorder="1" applyAlignment="1">
      <alignment horizontal="center" vertical="center" wrapText="1"/>
    </xf>
    <xf numFmtId="43" fontId="14" fillId="0" borderId="3" xfId="42" applyFont="1" applyBorder="1" applyAlignment="1">
      <alignment horizontal="center"/>
    </xf>
    <xf numFmtId="0" fontId="10" fillId="0" borderId="7" xfId="81" applyFont="1" applyBorder="1" applyAlignment="1">
      <alignment vertical="center"/>
    </xf>
    <xf numFmtId="0" fontId="10" fillId="0" borderId="10" xfId="81" applyFont="1" applyBorder="1" applyAlignment="1">
      <alignment vertical="center"/>
    </xf>
    <xf numFmtId="0" fontId="10" fillId="0" borderId="7" xfId="0" applyFont="1" applyFill="1" applyBorder="1" applyAlignment="1">
      <alignment vertical="center" wrapText="1"/>
    </xf>
    <xf numFmtId="0" fontId="10" fillId="0" borderId="10" xfId="0" applyFont="1" applyFill="1" applyBorder="1" applyAlignment="1">
      <alignment vertical="center" wrapText="1"/>
    </xf>
    <xf numFmtId="49" fontId="10" fillId="34" borderId="2" xfId="0" applyNumberFormat="1" applyFont="1" applyFill="1" applyBorder="1" applyAlignment="1">
      <alignment horizontal="center" vertical="center" wrapText="1"/>
    </xf>
    <xf numFmtId="49" fontId="10" fillId="34" borderId="4" xfId="0" applyNumberFormat="1" applyFont="1" applyFill="1" applyBorder="1" applyAlignment="1">
      <alignment horizontal="left" vertical="center" wrapText="1"/>
    </xf>
    <xf numFmtId="43" fontId="10" fillId="34" borderId="2" xfId="42" applyFont="1" applyFill="1" applyBorder="1" applyAlignment="1">
      <alignment horizontal="center" vertical="top" wrapText="1"/>
    </xf>
    <xf numFmtId="0" fontId="10" fillId="0" borderId="12" xfId="0" applyFont="1" applyFill="1" applyBorder="1" applyAlignment="1">
      <alignment vertical="top"/>
    </xf>
    <xf numFmtId="0" fontId="10" fillId="0" borderId="0" xfId="0" applyFont="1" applyFill="1" applyBorder="1" applyAlignment="1">
      <alignment vertical="top"/>
    </xf>
    <xf numFmtId="0" fontId="10" fillId="0" borderId="13" xfId="0" applyFont="1" applyFill="1" applyBorder="1" applyAlignment="1">
      <alignment vertical="top"/>
    </xf>
    <xf numFmtId="43" fontId="10" fillId="34" borderId="3" xfId="42" applyFont="1" applyFill="1" applyBorder="1" applyAlignment="1">
      <alignment horizontal="center" vertical="top" wrapText="1"/>
    </xf>
    <xf numFmtId="49" fontId="10" fillId="34" borderId="3" xfId="0" applyNumberFormat="1" applyFont="1" applyFill="1" applyBorder="1" applyAlignment="1">
      <alignment horizontal="center" vertical="center" wrapText="1"/>
    </xf>
    <xf numFmtId="43" fontId="10" fillId="34" borderId="3" xfId="42" applyFont="1" applyFill="1" applyBorder="1" applyAlignment="1">
      <alignment horizontal="center" vertical="center" wrapText="1"/>
    </xf>
    <xf numFmtId="49" fontId="10" fillId="36" borderId="4" xfId="84" applyNumberFormat="1" applyFont="1" applyFill="1" applyBorder="1" applyAlignment="1">
      <alignment horizontal="left" vertical="center" wrapText="1"/>
    </xf>
    <xf numFmtId="0" fontId="10" fillId="0" borderId="12" xfId="0" applyFont="1" applyBorder="1" applyAlignment="1">
      <alignment vertical="center"/>
    </xf>
    <xf numFmtId="0" fontId="12" fillId="0" borderId="4" xfId="84" applyFont="1" applyBorder="1" applyAlignment="1">
      <alignment horizontal="justify" vertical="center" wrapText="1"/>
    </xf>
    <xf numFmtId="0" fontId="14" fillId="0" borderId="11" xfId="84" applyFont="1" applyBorder="1" applyAlignment="1">
      <alignment horizontal="center" vertical="center" wrapText="1"/>
    </xf>
    <xf numFmtId="0" fontId="14" fillId="0" borderId="11" xfId="84" applyFont="1" applyBorder="1" applyAlignment="1">
      <alignment horizontal="justify" vertical="center" wrapText="1"/>
    </xf>
    <xf numFmtId="0" fontId="12" fillId="0" borderId="11" xfId="84" applyFont="1" applyBorder="1" applyAlignment="1">
      <alignment horizontal="justify" vertical="center" wrapText="1"/>
    </xf>
    <xf numFmtId="0" fontId="12" fillId="0" borderId="13" xfId="0" quotePrefix="1" applyFont="1" applyBorder="1" applyAlignment="1">
      <alignment horizontal="justify" vertical="center"/>
    </xf>
    <xf numFmtId="0" fontId="10" fillId="0" borderId="0" xfId="0" applyFont="1" applyBorder="1" applyAlignment="1">
      <alignment vertical="center"/>
    </xf>
    <xf numFmtId="0" fontId="12" fillId="0" borderId="4" xfId="0" applyFont="1" applyBorder="1" applyAlignment="1">
      <alignment horizontal="center" vertical="center" wrapText="1"/>
    </xf>
    <xf numFmtId="0" fontId="14" fillId="0" borderId="11" xfId="84" applyFont="1" applyFill="1" applyBorder="1" applyAlignment="1">
      <alignment horizontal="center" vertical="center" wrapText="1"/>
    </xf>
    <xf numFmtId="43" fontId="14" fillId="0" borderId="3" xfId="47" applyFont="1" applyFill="1" applyBorder="1" applyAlignment="1">
      <alignment vertical="center" wrapText="1"/>
    </xf>
    <xf numFmtId="0" fontId="7" fillId="37" borderId="0" xfId="0" applyFont="1" applyFill="1"/>
    <xf numFmtId="0" fontId="10" fillId="0" borderId="0" xfId="0" applyFont="1" applyBorder="1" applyAlignment="1">
      <alignment horizontal="center" vertical="top"/>
    </xf>
    <xf numFmtId="0" fontId="10" fillId="0" borderId="13" xfId="0" applyFont="1" applyBorder="1" applyAlignment="1">
      <alignment horizontal="center" vertical="top"/>
    </xf>
    <xf numFmtId="0" fontId="10" fillId="0" borderId="12" xfId="0" applyFont="1" applyBorder="1" applyAlignment="1">
      <alignment horizontal="center" vertical="top"/>
    </xf>
    <xf numFmtId="0" fontId="7" fillId="0" borderId="0" xfId="84" applyFont="1"/>
    <xf numFmtId="0" fontId="12" fillId="34" borderId="10" xfId="84" applyFont="1" applyFill="1" applyBorder="1" applyAlignment="1">
      <alignment horizontal="center" vertical="center" wrapText="1"/>
    </xf>
    <xf numFmtId="0" fontId="10" fillId="0" borderId="12" xfId="84" applyFont="1" applyBorder="1" applyAlignment="1">
      <alignment vertical="top"/>
    </xf>
    <xf numFmtId="0" fontId="10" fillId="0" borderId="0" xfId="84" applyFont="1" applyBorder="1" applyAlignment="1">
      <alignment vertical="top"/>
    </xf>
    <xf numFmtId="0" fontId="10" fillId="0" borderId="13" xfId="84" applyFont="1" applyBorder="1" applyAlignment="1">
      <alignment vertical="top"/>
    </xf>
    <xf numFmtId="49" fontId="10" fillId="36" borderId="3" xfId="0" applyNumberFormat="1" applyFont="1" applyFill="1" applyBorder="1" applyAlignment="1">
      <alignment horizontal="center" vertical="top" wrapText="1"/>
    </xf>
    <xf numFmtId="49" fontId="10" fillId="36" borderId="3" xfId="0" applyNumberFormat="1" applyFont="1" applyFill="1" applyBorder="1" applyAlignment="1">
      <alignment horizontal="center" vertical="center" wrapText="1"/>
    </xf>
    <xf numFmtId="49" fontId="10" fillId="36" borderId="4" xfId="0" applyNumberFormat="1" applyFont="1" applyFill="1" applyBorder="1" applyAlignment="1">
      <alignment horizontal="left" vertical="center" wrapText="1"/>
    </xf>
    <xf numFmtId="43" fontId="10" fillId="36" borderId="3" xfId="42" applyFont="1" applyFill="1" applyBorder="1" applyAlignment="1">
      <alignment horizontal="center" vertical="top" wrapText="1"/>
    </xf>
    <xf numFmtId="0" fontId="7" fillId="36" borderId="0" xfId="0" applyFont="1" applyFill="1"/>
    <xf numFmtId="49" fontId="10" fillId="36" borderId="4" xfId="0" applyNumberFormat="1" applyFont="1" applyFill="1" applyBorder="1" applyAlignment="1">
      <alignment horizontal="center" vertical="top" wrapText="1"/>
    </xf>
    <xf numFmtId="0" fontId="7" fillId="36" borderId="0" xfId="0" applyFont="1" applyFill="1" applyAlignment="1">
      <alignment horizontal="center"/>
    </xf>
    <xf numFmtId="49" fontId="10" fillId="36" borderId="2" xfId="0" applyNumberFormat="1" applyFont="1" applyFill="1" applyBorder="1" applyAlignment="1">
      <alignment horizontal="center" vertical="center" wrapText="1"/>
    </xf>
    <xf numFmtId="43" fontId="10" fillId="36" borderId="2" xfId="42" applyFont="1" applyFill="1" applyBorder="1" applyAlignment="1">
      <alignment horizontal="center" vertical="top" wrapText="1"/>
    </xf>
    <xf numFmtId="170" fontId="10" fillId="36" borderId="2" xfId="42" applyNumberFormat="1" applyFont="1" applyFill="1" applyBorder="1" applyAlignment="1">
      <alignment horizontal="center" vertical="top" wrapText="1"/>
    </xf>
    <xf numFmtId="49" fontId="10" fillId="36" borderId="4" xfId="0" applyNumberFormat="1" applyFont="1" applyFill="1" applyBorder="1" applyAlignment="1">
      <alignment horizontal="left" vertical="top" wrapText="1"/>
    </xf>
    <xf numFmtId="49" fontId="10" fillId="36" borderId="2" xfId="0" applyNumberFormat="1" applyFont="1" applyFill="1" applyBorder="1" applyAlignment="1">
      <alignment horizontal="center" vertical="top" wrapText="1"/>
    </xf>
    <xf numFmtId="0" fontId="10" fillId="36" borderId="0" xfId="0" applyFont="1" applyFill="1" applyAlignment="1">
      <alignment vertical="center" wrapText="1"/>
    </xf>
    <xf numFmtId="49" fontId="10" fillId="36" borderId="2" xfId="84" applyNumberFormat="1" applyFont="1" applyFill="1" applyBorder="1" applyAlignment="1">
      <alignment horizontal="center" vertical="center" wrapText="1"/>
    </xf>
    <xf numFmtId="49" fontId="10" fillId="36" borderId="2" xfId="84" applyNumberFormat="1" applyFont="1" applyFill="1" applyBorder="1" applyAlignment="1">
      <alignment horizontal="center" vertical="top" wrapText="1"/>
    </xf>
    <xf numFmtId="43" fontId="10" fillId="36" borderId="2" xfId="47" applyFont="1" applyFill="1" applyBorder="1" applyAlignment="1">
      <alignment horizontal="center" vertical="top" wrapText="1"/>
    </xf>
    <xf numFmtId="0" fontId="7" fillId="36" borderId="0" xfId="84" applyFont="1" applyFill="1"/>
    <xf numFmtId="43" fontId="12" fillId="0" borderId="2" xfId="0" applyNumberFormat="1" applyFont="1" applyBorder="1" applyAlignment="1">
      <alignment horizontal="justify" vertical="center"/>
    </xf>
    <xf numFmtId="4" fontId="7" fillId="0" borderId="0" xfId="0" applyNumberFormat="1" applyFont="1"/>
    <xf numFmtId="4" fontId="12" fillId="34" borderId="6" xfId="0" applyNumberFormat="1" applyFont="1" applyFill="1" applyBorder="1" applyAlignment="1">
      <alignment horizontal="centerContinuous" vertical="center"/>
    </xf>
    <xf numFmtId="4" fontId="12" fillId="34" borderId="3" xfId="0" applyNumberFormat="1" applyFont="1" applyFill="1" applyBorder="1" applyAlignment="1">
      <alignment horizontal="center" wrapText="1"/>
    </xf>
    <xf numFmtId="4" fontId="12" fillId="34" borderId="3" xfId="0" applyNumberFormat="1" applyFont="1" applyFill="1" applyBorder="1" applyAlignment="1">
      <alignment horizontal="center" vertical="center" wrapText="1"/>
    </xf>
    <xf numFmtId="4" fontId="12" fillId="0" borderId="1" xfId="0" quotePrefix="1" applyNumberFormat="1" applyFont="1" applyBorder="1" applyAlignment="1">
      <alignment horizontal="center"/>
    </xf>
    <xf numFmtId="4" fontId="30" fillId="0" borderId="2" xfId="0" quotePrefix="1" applyNumberFormat="1" applyFont="1" applyBorder="1" applyAlignment="1">
      <alignment horizontal="center" vertical="center"/>
    </xf>
    <xf numFmtId="4" fontId="10" fillId="35" borderId="1" xfId="97" quotePrefix="1" applyNumberFormat="1" applyFont="1" applyFill="1" applyBorder="1" applyAlignment="1">
      <alignment horizontal="right" vertical="top"/>
    </xf>
    <xf numFmtId="4" fontId="14" fillId="0" borderId="1" xfId="0" applyNumberFormat="1" applyFont="1" applyBorder="1" applyAlignment="1">
      <alignment vertical="top"/>
    </xf>
    <xf numFmtId="4" fontId="14" fillId="35" borderId="2" xfId="0" applyNumberFormat="1" applyFont="1" applyFill="1" applyBorder="1" applyAlignment="1">
      <alignment vertical="top"/>
    </xf>
    <xf numFmtId="4" fontId="14" fillId="0" borderId="2" xfId="0" applyNumberFormat="1" applyFont="1" applyBorder="1" applyAlignment="1">
      <alignment vertical="top"/>
    </xf>
    <xf numFmtId="4" fontId="30" fillId="0" borderId="3" xfId="0" applyNumberFormat="1" applyFont="1" applyBorder="1" applyAlignment="1">
      <alignment vertical="center"/>
    </xf>
    <xf numFmtId="0" fontId="12" fillId="0" borderId="1" xfId="0" applyFont="1" applyBorder="1" applyAlignment="1">
      <alignment horizontal="center" vertical="top" wrapText="1"/>
    </xf>
    <xf numFmtId="0" fontId="12" fillId="0" borderId="2" xfId="0" applyFont="1" applyBorder="1" applyAlignment="1">
      <alignment horizontal="center" vertical="top" wrapText="1"/>
    </xf>
    <xf numFmtId="4" fontId="10" fillId="35" borderId="6" xfId="97" quotePrefix="1" applyNumberFormat="1" applyFont="1" applyFill="1" applyBorder="1" applyAlignment="1">
      <alignment horizontal="right" vertical="top"/>
    </xf>
    <xf numFmtId="4" fontId="10" fillId="35" borderId="2" xfId="97" quotePrefix="1" applyNumberFormat="1" applyFont="1" applyFill="1" applyBorder="1" applyAlignment="1">
      <alignment horizontal="right" vertical="top"/>
    </xf>
    <xf numFmtId="4" fontId="14" fillId="35" borderId="1" xfId="0" applyNumberFormat="1" applyFont="1" applyFill="1" applyBorder="1" applyAlignment="1">
      <alignment vertical="top"/>
    </xf>
    <xf numFmtId="4" fontId="10" fillId="0" borderId="0" xfId="0" applyNumberFormat="1" applyFont="1" applyAlignment="1">
      <alignment horizontal="center" vertical="top"/>
    </xf>
    <xf numFmtId="4" fontId="11" fillId="0" borderId="0" xfId="0" applyNumberFormat="1" applyFont="1" applyAlignment="1">
      <alignment horizontal="center" vertical="top"/>
    </xf>
    <xf numFmtId="0" fontId="10" fillId="0" borderId="0" xfId="0" applyFont="1" applyBorder="1" applyAlignment="1">
      <alignment horizontal="justify" vertical="center"/>
    </xf>
    <xf numFmtId="0" fontId="30" fillId="0" borderId="2" xfId="0" applyFont="1" applyBorder="1" applyAlignment="1">
      <alignment horizontal="center" wrapText="1"/>
    </xf>
    <xf numFmtId="43" fontId="31" fillId="0" borderId="2" xfId="42" applyFont="1" applyBorder="1" applyAlignment="1">
      <alignment vertical="center"/>
    </xf>
    <xf numFmtId="171" fontId="30" fillId="0" borderId="2" xfId="42" applyNumberFormat="1" applyFont="1" applyBorder="1" applyAlignment="1">
      <alignment vertical="center"/>
    </xf>
    <xf numFmtId="43" fontId="11" fillId="0" borderId="1" xfId="42" applyFont="1" applyBorder="1" applyAlignment="1">
      <alignment vertical="center"/>
    </xf>
    <xf numFmtId="171" fontId="14" fillId="0" borderId="1" xfId="42" applyNumberFormat="1" applyFont="1" applyBorder="1" applyAlignment="1">
      <alignment vertical="center"/>
    </xf>
    <xf numFmtId="2" fontId="14" fillId="0" borderId="2" xfId="0" applyNumberFormat="1" applyFont="1" applyBorder="1"/>
    <xf numFmtId="171" fontId="14" fillId="0" borderId="2" xfId="42" applyNumberFormat="1" applyFont="1" applyBorder="1" applyAlignment="1">
      <alignment vertical="center"/>
    </xf>
    <xf numFmtId="0" fontId="30" fillId="0" borderId="3" xfId="0" applyFont="1" applyBorder="1" applyAlignment="1">
      <alignment horizontal="center" vertical="center" wrapText="1"/>
    </xf>
    <xf numFmtId="43" fontId="31" fillId="0" borderId="3" xfId="0" applyNumberFormat="1" applyFont="1" applyBorder="1" applyAlignment="1">
      <alignment vertical="center"/>
    </xf>
    <xf numFmtId="171" fontId="30" fillId="0" borderId="3" xfId="42" applyNumberFormat="1" applyFont="1" applyBorder="1" applyAlignment="1">
      <alignment vertical="center"/>
    </xf>
    <xf numFmtId="43" fontId="11" fillId="0" borderId="6" xfId="42" applyFont="1" applyBorder="1" applyAlignment="1">
      <alignment vertical="center"/>
    </xf>
    <xf numFmtId="171" fontId="14" fillId="0" borderId="6" xfId="42" applyNumberFormat="1" applyFont="1" applyBorder="1" applyAlignment="1">
      <alignment vertical="center"/>
    </xf>
    <xf numFmtId="43" fontId="11" fillId="0" borderId="2" xfId="42" applyFont="1" applyBorder="1" applyAlignment="1">
      <alignment vertical="center"/>
    </xf>
    <xf numFmtId="43" fontId="14" fillId="0" borderId="12" xfId="42" applyFont="1" applyBorder="1" applyAlignment="1">
      <alignment vertical="center"/>
    </xf>
    <xf numFmtId="0" fontId="14" fillId="0" borderId="14" xfId="0" applyFont="1" applyBorder="1" applyAlignment="1">
      <alignment vertical="top"/>
    </xf>
    <xf numFmtId="0" fontId="30" fillId="0" borderId="4" xfId="0" applyFont="1" applyBorder="1" applyAlignment="1">
      <alignment horizontal="center" vertical="center" wrapText="1"/>
    </xf>
    <xf numFmtId="43" fontId="30" fillId="0" borderId="3" xfId="0" applyNumberFormat="1" applyFont="1" applyBorder="1" applyAlignment="1">
      <alignment vertical="center"/>
    </xf>
    <xf numFmtId="4" fontId="12" fillId="0" borderId="1" xfId="0" quotePrefix="1" applyNumberFormat="1" applyFont="1" applyBorder="1" applyAlignment="1">
      <alignment horizontal="center" vertical="center"/>
    </xf>
    <xf numFmtId="4" fontId="14" fillId="0" borderId="1" xfId="0" applyNumberFormat="1" applyFont="1" applyBorder="1" applyAlignment="1">
      <alignment horizontal="justify" vertical="center"/>
    </xf>
    <xf numFmtId="4" fontId="14" fillId="0" borderId="1" xfId="0" applyNumberFormat="1" applyFont="1" applyBorder="1" applyAlignment="1">
      <alignment horizontal="right" vertical="center"/>
    </xf>
    <xf numFmtId="4" fontId="14" fillId="0" borderId="2" xfId="0" applyNumberFormat="1" applyFont="1" applyBorder="1" applyAlignment="1">
      <alignment horizontal="justify" vertical="center"/>
    </xf>
    <xf numFmtId="4" fontId="14" fillId="0" borderId="6" xfId="0" applyNumberFormat="1" applyFont="1" applyBorder="1" applyAlignment="1">
      <alignment horizontal="justify" vertical="center"/>
    </xf>
    <xf numFmtId="4" fontId="12" fillId="0" borderId="10" xfId="0" applyNumberFormat="1" applyFont="1" applyBorder="1" applyAlignment="1">
      <alignment horizontal="justify" vertical="center" wrapText="1"/>
    </xf>
    <xf numFmtId="4" fontId="10" fillId="0" borderId="0" xfId="0" applyNumberFormat="1" applyFont="1" applyAlignment="1">
      <alignment vertical="top"/>
    </xf>
    <xf numFmtId="4" fontId="11" fillId="0" borderId="0" xfId="0" applyNumberFormat="1" applyFont="1" applyAlignment="1">
      <alignment vertical="top"/>
    </xf>
    <xf numFmtId="0" fontId="12" fillId="0" borderId="4" xfId="84" applyFont="1" applyFill="1" applyBorder="1" applyAlignment="1">
      <alignment horizontal="justify" vertical="center" wrapText="1"/>
    </xf>
    <xf numFmtId="10" fontId="14" fillId="0" borderId="11" xfId="84" applyNumberFormat="1" applyFont="1" applyFill="1" applyBorder="1" applyAlignment="1">
      <alignment horizontal="center" vertical="center" wrapText="1"/>
    </xf>
    <xf numFmtId="10" fontId="14" fillId="0" borderId="3" xfId="47" applyNumberFormat="1" applyFont="1" applyFill="1" applyBorder="1" applyAlignment="1">
      <alignment vertical="center" wrapText="1"/>
    </xf>
    <xf numFmtId="0" fontId="14" fillId="0" borderId="11" xfId="84" applyNumberFormat="1" applyFont="1" applyFill="1" applyBorder="1" applyAlignment="1">
      <alignment horizontal="center" vertical="center" wrapText="1"/>
    </xf>
    <xf numFmtId="0" fontId="14" fillId="0" borderId="3" xfId="47" applyNumberFormat="1" applyFont="1" applyFill="1" applyBorder="1" applyAlignment="1">
      <alignment horizontal="center" vertical="center" wrapText="1"/>
    </xf>
    <xf numFmtId="0" fontId="12" fillId="0" borderId="11" xfId="84" applyFont="1" applyFill="1" applyBorder="1" applyAlignment="1">
      <alignment horizontal="justify" vertical="center" wrapText="1"/>
    </xf>
    <xf numFmtId="43" fontId="7" fillId="0" borderId="0" xfId="42" applyFont="1"/>
    <xf numFmtId="43" fontId="10" fillId="0" borderId="0" xfId="0" applyNumberFormat="1" applyFont="1" applyAlignment="1">
      <alignment vertical="top"/>
    </xf>
    <xf numFmtId="2" fontId="12" fillId="0" borderId="3" xfId="0" applyNumberFormat="1" applyFont="1" applyBorder="1" applyAlignment="1">
      <alignment horizontal="center" vertical="center"/>
    </xf>
    <xf numFmtId="0" fontId="12" fillId="0" borderId="3" xfId="0" applyFont="1" applyBorder="1" applyAlignment="1">
      <alignment vertical="center" wrapText="1"/>
    </xf>
    <xf numFmtId="0" fontId="14" fillId="0" borderId="3" xfId="0" applyFont="1" applyBorder="1" applyAlignment="1">
      <alignment vertical="center"/>
    </xf>
    <xf numFmtId="43" fontId="14" fillId="0" borderId="3" xfId="42" applyFont="1" applyBorder="1" applyAlignment="1">
      <alignment vertical="center"/>
    </xf>
    <xf numFmtId="0" fontId="14" fillId="0" borderId="3" xfId="0" applyFont="1" applyBorder="1" applyAlignment="1">
      <alignment vertical="center" wrapText="1"/>
    </xf>
    <xf numFmtId="0" fontId="10" fillId="0" borderId="4" xfId="0" applyFont="1" applyBorder="1" applyAlignment="1">
      <alignment horizontal="left" vertical="center"/>
    </xf>
    <xf numFmtId="0" fontId="12" fillId="0" borderId="1" xfId="0" quotePrefix="1" applyFont="1" applyBorder="1" applyAlignment="1">
      <alignment horizontal="center" vertical="top"/>
    </xf>
    <xf numFmtId="0" fontId="32" fillId="0" borderId="0" xfId="0" applyFont="1"/>
    <xf numFmtId="0" fontId="32" fillId="0" borderId="0" xfId="0" applyFont="1" applyBorder="1"/>
    <xf numFmtId="0" fontId="33" fillId="34" borderId="15" xfId="0" applyFont="1" applyFill="1" applyBorder="1" applyAlignment="1">
      <alignment horizontal="centerContinuous" vertical="center" wrapText="1"/>
    </xf>
    <xf numFmtId="0" fontId="33" fillId="34" borderId="10" xfId="0" applyFont="1" applyFill="1" applyBorder="1" applyAlignment="1">
      <alignment horizontal="centerContinuous" vertical="center" wrapText="1"/>
    </xf>
    <xf numFmtId="0" fontId="33" fillId="34" borderId="4" xfId="0" applyFont="1" applyFill="1" applyBorder="1" applyAlignment="1">
      <alignment horizontal="centerContinuous" vertical="center" wrapText="1"/>
    </xf>
    <xf numFmtId="0" fontId="33" fillId="34" borderId="3" xfId="0" applyFont="1" applyFill="1" applyBorder="1" applyAlignment="1">
      <alignment horizontal="center" vertical="center" wrapText="1"/>
    </xf>
    <xf numFmtId="0" fontId="12" fillId="0" borderId="1" xfId="0" quotePrefix="1" applyFont="1" applyBorder="1" applyAlignment="1">
      <alignment horizontal="center" vertical="center" wrapText="1"/>
    </xf>
    <xf numFmtId="0" fontId="33" fillId="0" borderId="1" xfId="0" quotePrefix="1" applyFont="1" applyBorder="1" applyAlignment="1">
      <alignment horizontal="center" vertical="center" wrapText="1"/>
    </xf>
    <xf numFmtId="0" fontId="33" fillId="0" borderId="1" xfId="0" quotePrefix="1" applyFont="1" applyBorder="1" applyAlignment="1">
      <alignment horizontal="center" vertical="center"/>
    </xf>
    <xf numFmtId="0" fontId="33" fillId="0" borderId="1" xfId="0" quotePrefix="1" applyFont="1" applyFill="1" applyBorder="1" applyAlignment="1">
      <alignment horizontal="center" vertical="center" wrapText="1"/>
    </xf>
    <xf numFmtId="43" fontId="33" fillId="0" borderId="1" xfId="0" quotePrefix="1" applyNumberFormat="1" applyFont="1" applyBorder="1" applyAlignment="1">
      <alignment horizontal="center" vertical="center"/>
    </xf>
    <xf numFmtId="0" fontId="14" fillId="0" borderId="1" xfId="0" applyFont="1" applyBorder="1" applyAlignment="1">
      <alignment vertical="center"/>
    </xf>
    <xf numFmtId="165" fontId="33" fillId="0" borderId="1" xfId="42" applyNumberFormat="1" applyFont="1" applyFill="1" applyBorder="1" applyAlignment="1">
      <alignment horizontal="center" vertical="center"/>
    </xf>
    <xf numFmtId="43" fontId="34" fillId="0" borderId="1" xfId="42" applyFont="1" applyBorder="1" applyAlignment="1">
      <alignment vertical="center"/>
    </xf>
    <xf numFmtId="0" fontId="34" fillId="0" borderId="1" xfId="0" applyFont="1" applyBorder="1" applyAlignment="1">
      <alignment vertical="center"/>
    </xf>
    <xf numFmtId="164" fontId="34" fillId="0" borderId="1" xfId="42" applyNumberFormat="1" applyFont="1" applyBorder="1" applyAlignment="1">
      <alignment vertical="center"/>
    </xf>
    <xf numFmtId="0" fontId="14" fillId="0" borderId="1" xfId="0" applyFont="1" applyBorder="1"/>
    <xf numFmtId="165" fontId="34" fillId="0" borderId="1" xfId="42" applyNumberFormat="1" applyFont="1" applyFill="1" applyBorder="1" applyAlignment="1">
      <alignment vertical="center"/>
    </xf>
    <xf numFmtId="0" fontId="11" fillId="0" borderId="1" xfId="0" applyFont="1" applyFill="1" applyBorder="1"/>
    <xf numFmtId="0" fontId="11" fillId="0" borderId="1" xfId="0" applyFont="1" applyFill="1" applyBorder="1" applyAlignment="1">
      <alignment vertical="center"/>
    </xf>
    <xf numFmtId="0" fontId="35" fillId="0" borderId="1" xfId="0" quotePrefix="1" applyFont="1" applyFill="1" applyBorder="1" applyAlignment="1">
      <alignment horizontal="center" wrapText="1"/>
    </xf>
    <xf numFmtId="165" fontId="34" fillId="0" borderId="1" xfId="42" applyNumberFormat="1" applyFont="1" applyBorder="1" applyAlignment="1">
      <alignment vertical="center"/>
    </xf>
    <xf numFmtId="0" fontId="14" fillId="0" borderId="2" xfId="0" applyFont="1" applyBorder="1" applyAlignment="1">
      <alignment vertical="center"/>
    </xf>
    <xf numFmtId="165" fontId="34" fillId="0" borderId="2" xfId="42" applyNumberFormat="1" applyFont="1" applyBorder="1" applyAlignment="1">
      <alignment vertical="center"/>
    </xf>
    <xf numFmtId="0" fontId="33" fillId="0" borderId="2" xfId="0" quotePrefix="1" applyFont="1" applyBorder="1" applyAlignment="1">
      <alignment horizontal="center" vertical="center" wrapText="1"/>
    </xf>
    <xf numFmtId="43" fontId="33" fillId="0" borderId="2" xfId="42" applyFont="1" applyBorder="1" applyAlignment="1">
      <alignment vertical="center"/>
    </xf>
    <xf numFmtId="164" fontId="34" fillId="0" borderId="2" xfId="42" applyNumberFormat="1" applyFont="1" applyBorder="1" applyAlignment="1">
      <alignment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2" fillId="0" borderId="6" xfId="0" applyFont="1" applyBorder="1" applyAlignment="1">
      <alignment horizontal="center" vertical="top"/>
    </xf>
    <xf numFmtId="0" fontId="12" fillId="0" borderId="1" xfId="0" quotePrefix="1" applyFont="1" applyBorder="1" applyAlignment="1">
      <alignment horizontal="center" vertical="top" wrapText="1"/>
    </xf>
    <xf numFmtId="43" fontId="14" fillId="0" borderId="1" xfId="0" applyNumberFormat="1" applyFont="1" applyBorder="1" applyAlignment="1">
      <alignment vertical="top"/>
    </xf>
    <xf numFmtId="0" fontId="14" fillId="0" borderId="1" xfId="0" applyFont="1" applyBorder="1" applyAlignment="1">
      <alignment vertical="top"/>
    </xf>
    <xf numFmtId="0" fontId="12" fillId="0" borderId="1" xfId="0" applyFont="1" applyBorder="1" applyAlignment="1">
      <alignment horizontal="left" vertical="top" wrapText="1"/>
    </xf>
    <xf numFmtId="0" fontId="11" fillId="0" borderId="1" xfId="0" applyFont="1" applyFill="1" applyBorder="1" applyAlignment="1">
      <alignment vertical="top"/>
    </xf>
    <xf numFmtId="0" fontId="12" fillId="0" borderId="1" xfId="0" applyFont="1" applyBorder="1" applyAlignment="1">
      <alignment horizontal="left" vertical="top"/>
    </xf>
    <xf numFmtId="0" fontId="14" fillId="0" borderId="1" xfId="0" applyFont="1" applyBorder="1" applyAlignment="1">
      <alignment vertical="top" wrapText="1"/>
    </xf>
    <xf numFmtId="0" fontId="12" fillId="0" borderId="12" xfId="0" quotePrefix="1" applyFont="1" applyBorder="1" applyAlignment="1">
      <alignment horizontal="center" vertical="top" wrapText="1"/>
    </xf>
    <xf numFmtId="0" fontId="7" fillId="0" borderId="1" xfId="0" applyFont="1" applyBorder="1" applyAlignment="1">
      <alignment vertical="top"/>
    </xf>
    <xf numFmtId="0" fontId="11" fillId="0" borderId="1" xfId="0" applyFont="1" applyBorder="1" applyAlignment="1">
      <alignment horizontal="center" vertical="top"/>
    </xf>
    <xf numFmtId="0" fontId="12" fillId="0" borderId="12" xfId="0" applyFont="1" applyBorder="1" applyAlignment="1">
      <alignment horizontal="center" vertical="center"/>
    </xf>
    <xf numFmtId="0" fontId="7" fillId="0" borderId="0" xfId="97" applyFont="1"/>
    <xf numFmtId="4" fontId="32" fillId="0" borderId="0" xfId="97" applyNumberFormat="1" applyFont="1" applyFill="1" applyAlignment="1">
      <alignment horizontal="right"/>
    </xf>
    <xf numFmtId="0" fontId="7" fillId="0" borderId="0" xfId="97" applyFont="1" applyFill="1"/>
    <xf numFmtId="0" fontId="7" fillId="0" borderId="0" xfId="97" applyFont="1" applyBorder="1"/>
    <xf numFmtId="0" fontId="10" fillId="34" borderId="3" xfId="97" applyFont="1" applyFill="1" applyBorder="1" applyAlignment="1">
      <alignment horizontal="center" vertical="center" wrapText="1"/>
    </xf>
    <xf numFmtId="0" fontId="10" fillId="34" borderId="2" xfId="97" applyFont="1" applyFill="1" applyBorder="1" applyAlignment="1">
      <alignment horizontal="center" vertical="center" wrapText="1"/>
    </xf>
    <xf numFmtId="0" fontId="12" fillId="0" borderId="1" xfId="97" quotePrefix="1" applyFont="1" applyBorder="1" applyAlignment="1">
      <alignment horizontal="center" vertical="top"/>
    </xf>
    <xf numFmtId="4" fontId="33" fillId="0" borderId="1" xfId="97" quotePrefix="1" applyNumberFormat="1" applyFont="1" applyFill="1" applyBorder="1" applyAlignment="1">
      <alignment horizontal="right" vertical="top"/>
    </xf>
    <xf numFmtId="0" fontId="14" fillId="0" borderId="0" xfId="97" applyFont="1" applyAlignment="1">
      <alignment vertical="center"/>
    </xf>
    <xf numFmtId="0" fontId="12" fillId="0" borderId="1" xfId="97" applyFont="1" applyBorder="1" applyAlignment="1">
      <alignment horizontal="center" vertical="top"/>
    </xf>
    <xf numFmtId="165" fontId="12" fillId="0" borderId="1" xfId="47" applyNumberFormat="1" applyFont="1" applyBorder="1" applyAlignment="1">
      <alignment horizontal="center" vertical="top"/>
    </xf>
    <xf numFmtId="165" fontId="12" fillId="0" borderId="1" xfId="47" applyNumberFormat="1" applyFont="1" applyFill="1" applyBorder="1" applyAlignment="1">
      <alignment horizontal="center" vertical="top"/>
    </xf>
    <xf numFmtId="165" fontId="14" fillId="0" borderId="1" xfId="47" applyNumberFormat="1" applyFont="1" applyBorder="1" applyAlignment="1">
      <alignment vertical="top"/>
    </xf>
    <xf numFmtId="4" fontId="33" fillId="0" borderId="1" xfId="47" applyNumberFormat="1" applyFont="1" applyFill="1" applyBorder="1" applyAlignment="1">
      <alignment horizontal="right" vertical="top"/>
    </xf>
    <xf numFmtId="43" fontId="14" fillId="0" borderId="1" xfId="47" applyFont="1" applyBorder="1" applyAlignment="1">
      <alignment vertical="top"/>
    </xf>
    <xf numFmtId="0" fontId="14" fillId="0" borderId="1" xfId="97" applyFont="1" applyBorder="1" applyAlignment="1">
      <alignment vertical="top"/>
    </xf>
    <xf numFmtId="164" fontId="14" fillId="0" borderId="1" xfId="47" applyNumberFormat="1" applyFont="1" applyBorder="1" applyAlignment="1">
      <alignment vertical="top"/>
    </xf>
    <xf numFmtId="165" fontId="14" fillId="0" borderId="1" xfId="47" applyNumberFormat="1" applyFont="1" applyFill="1" applyBorder="1" applyAlignment="1">
      <alignment vertical="top"/>
    </xf>
    <xf numFmtId="0" fontId="12" fillId="0" borderId="1" xfId="0" quotePrefix="1" applyFont="1" applyFill="1" applyBorder="1" applyAlignment="1">
      <alignment horizontal="center" vertical="top" wrapText="1"/>
    </xf>
    <xf numFmtId="0" fontId="12" fillId="0" borderId="1" xfId="97" quotePrefix="1" applyFont="1" applyFill="1" applyBorder="1" applyAlignment="1">
      <alignment horizontal="center" vertical="top"/>
    </xf>
    <xf numFmtId="4" fontId="34" fillId="0" borderId="1" xfId="42" applyNumberFormat="1" applyFont="1" applyFill="1" applyBorder="1" applyAlignment="1">
      <alignment horizontal="right" vertical="top"/>
    </xf>
    <xf numFmtId="43" fontId="14" fillId="0" borderId="1" xfId="42" applyFont="1" applyFill="1" applyBorder="1" applyAlignment="1">
      <alignment vertical="top"/>
    </xf>
    <xf numFmtId="165" fontId="14" fillId="0" borderId="1" xfId="42" applyNumberFormat="1" applyFont="1" applyBorder="1" applyAlignment="1">
      <alignment vertical="top"/>
    </xf>
    <xf numFmtId="1" fontId="12" fillId="0" borderId="1" xfId="97" quotePrefix="1" applyNumberFormat="1" applyFont="1" applyFill="1" applyBorder="1" applyAlignment="1">
      <alignment horizontal="center" vertical="top"/>
    </xf>
    <xf numFmtId="43" fontId="34" fillId="0" borderId="1" xfId="42" applyFont="1" applyFill="1" applyBorder="1" applyAlignment="1">
      <alignment horizontal="right" vertical="top"/>
    </xf>
    <xf numFmtId="4" fontId="34" fillId="0" borderId="0" xfId="97" applyNumberFormat="1" applyFont="1" applyFill="1" applyAlignment="1">
      <alignment horizontal="right" vertical="top"/>
    </xf>
    <xf numFmtId="43" fontId="34" fillId="0" borderId="0" xfId="97" applyNumberFormat="1" applyFont="1" applyFill="1" applyAlignment="1">
      <alignment horizontal="right" vertical="top"/>
    </xf>
    <xf numFmtId="4" fontId="33" fillId="0" borderId="1" xfId="42" applyNumberFormat="1" applyFont="1" applyFill="1" applyBorder="1" applyAlignment="1">
      <alignment horizontal="right" vertical="top"/>
    </xf>
    <xf numFmtId="0" fontId="7" fillId="0" borderId="1" xfId="97" applyFont="1" applyBorder="1" applyAlignment="1">
      <alignment vertical="top"/>
    </xf>
    <xf numFmtId="4" fontId="7" fillId="0" borderId="0" xfId="97" applyNumberFormat="1" applyFont="1"/>
    <xf numFmtId="0" fontId="35" fillId="0" borderId="1" xfId="0" quotePrefix="1" applyFont="1" applyFill="1" applyBorder="1" applyAlignment="1">
      <alignment horizontal="center" vertical="top" wrapText="1"/>
    </xf>
    <xf numFmtId="0" fontId="12" fillId="0" borderId="12" xfId="0" applyFont="1" applyBorder="1" applyAlignment="1">
      <alignment horizontal="center" vertical="top"/>
    </xf>
    <xf numFmtId="165" fontId="14" fillId="0" borderId="2" xfId="42" applyNumberFormat="1" applyFont="1" applyBorder="1" applyAlignment="1">
      <alignment vertical="top"/>
    </xf>
    <xf numFmtId="0" fontId="7" fillId="0" borderId="2" xfId="97" applyFont="1" applyBorder="1" applyAlignment="1">
      <alignment vertical="top"/>
    </xf>
    <xf numFmtId="0" fontId="12" fillId="0" borderId="2" xfId="0" quotePrefix="1" applyFont="1" applyBorder="1" applyAlignment="1">
      <alignment horizontal="center" vertical="top" wrapText="1"/>
    </xf>
    <xf numFmtId="4" fontId="33" fillId="0" borderId="2" xfId="42" applyNumberFormat="1" applyFont="1" applyFill="1" applyBorder="1" applyAlignment="1">
      <alignment horizontal="right" vertical="top"/>
    </xf>
    <xf numFmtId="0" fontId="12" fillId="34" borderId="10" xfId="0" applyFont="1" applyFill="1" applyBorder="1" applyAlignment="1">
      <alignment horizontal="center" vertical="center" wrapText="1"/>
    </xf>
    <xf numFmtId="0" fontId="10" fillId="0" borderId="14" xfId="0" applyFont="1" applyBorder="1" applyAlignment="1">
      <alignment vertical="top"/>
    </xf>
    <xf numFmtId="0" fontId="10" fillId="0" borderId="5" xfId="0" applyFont="1" applyBorder="1" applyAlignment="1">
      <alignment vertical="top"/>
    </xf>
    <xf numFmtId="0" fontId="10" fillId="0" borderId="9" xfId="0" applyFont="1" applyBorder="1" applyAlignment="1">
      <alignment vertical="top"/>
    </xf>
    <xf numFmtId="4" fontId="34" fillId="0" borderId="1" xfId="97" applyNumberFormat="1" applyFont="1" applyFill="1" applyBorder="1" applyAlignment="1">
      <alignment horizontal="right" vertical="top"/>
    </xf>
    <xf numFmtId="49" fontId="10" fillId="36" borderId="14" xfId="84" applyNumberFormat="1" applyFont="1" applyFill="1" applyBorder="1" applyAlignment="1">
      <alignment horizontal="left" vertical="center" wrapText="1"/>
    </xf>
    <xf numFmtId="0" fontId="7" fillId="0" borderId="5" xfId="0" applyFont="1" applyBorder="1"/>
    <xf numFmtId="0" fontId="7" fillId="0" borderId="14" xfId="0" applyFont="1" applyBorder="1"/>
    <xf numFmtId="0" fontId="7" fillId="0" borderId="9" xfId="0" applyFont="1" applyBorder="1"/>
    <xf numFmtId="0" fontId="14" fillId="0" borderId="4" xfId="84" applyFont="1" applyFill="1" applyBorder="1" applyAlignment="1">
      <alignment horizontal="center" vertical="center" wrapText="1"/>
    </xf>
    <xf numFmtId="10" fontId="14" fillId="0" borderId="4" xfId="84" applyNumberFormat="1" applyFont="1" applyFill="1" applyBorder="1" applyAlignment="1">
      <alignment horizontal="center" vertical="center" wrapText="1"/>
    </xf>
    <xf numFmtId="0" fontId="14" fillId="0" borderId="4" xfId="83"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wrapText="1"/>
    </xf>
    <xf numFmtId="0" fontId="12" fillId="0" borderId="1" xfId="0" quotePrefix="1" applyFont="1" applyBorder="1" applyAlignment="1">
      <alignment horizontal="center" wrapText="1"/>
    </xf>
    <xf numFmtId="0" fontId="7" fillId="0" borderId="1" xfId="0" applyFont="1" applyBorder="1" applyAlignment="1">
      <alignment wrapText="1"/>
    </xf>
    <xf numFmtId="0" fontId="9" fillId="0" borderId="1" xfId="0" applyFont="1" applyBorder="1" applyAlignment="1">
      <alignment horizontal="center" wrapText="1"/>
    </xf>
    <xf numFmtId="0" fontId="7" fillId="0" borderId="2" xfId="0" applyFont="1" applyBorder="1" applyAlignment="1">
      <alignment wrapText="1"/>
    </xf>
    <xf numFmtId="0" fontId="10" fillId="0" borderId="0" xfId="0" applyFont="1" applyAlignment="1">
      <alignment wrapText="1"/>
    </xf>
    <xf numFmtId="0" fontId="12" fillId="0" borderId="0" xfId="0" applyFont="1" applyAlignment="1">
      <alignment wrapText="1"/>
    </xf>
    <xf numFmtId="0" fontId="10" fillId="0" borderId="0" xfId="0" applyFont="1" applyAlignment="1">
      <alignment horizontal="left" vertical="top" wrapText="1"/>
    </xf>
    <xf numFmtId="0" fontId="11" fillId="0" borderId="0" xfId="0" applyFont="1" applyAlignment="1">
      <alignment horizontal="left" vertical="top" wrapText="1"/>
    </xf>
    <xf numFmtId="0" fontId="19" fillId="0" borderId="0" xfId="0" applyFont="1" applyAlignment="1">
      <alignment horizontal="center" vertical="center"/>
    </xf>
    <xf numFmtId="0" fontId="19" fillId="0" borderId="0" xfId="0" applyFont="1" applyAlignment="1">
      <alignment horizontal="center" vertical="center" wrapText="1"/>
    </xf>
    <xf numFmtId="0" fontId="8" fillId="0" borderId="15" xfId="0" applyFont="1" applyBorder="1" applyAlignment="1">
      <alignment horizontal="center" vertical="center"/>
    </xf>
    <xf numFmtId="0" fontId="8" fillId="0" borderId="0" xfId="0" applyFont="1" applyBorder="1" applyAlignment="1">
      <alignment horizontal="center" vertical="center"/>
    </xf>
    <xf numFmtId="0" fontId="8" fillId="34" borderId="4" xfId="0" applyFont="1" applyFill="1" applyBorder="1" applyAlignment="1">
      <alignment horizontal="center" vertical="center" wrapText="1"/>
    </xf>
    <xf numFmtId="0" fontId="8" fillId="34" borderId="7" xfId="0" applyFont="1" applyFill="1" applyBorder="1" applyAlignment="1">
      <alignment horizontal="center" vertical="center" wrapText="1"/>
    </xf>
    <xf numFmtId="0" fontId="8" fillId="34" borderId="10" xfId="0" applyFont="1" applyFill="1" applyBorder="1" applyAlignment="1">
      <alignment horizontal="center" vertical="center" wrapText="1"/>
    </xf>
    <xf numFmtId="0" fontId="10" fillId="0" borderId="4" xfId="0" applyFont="1" applyBorder="1" applyAlignment="1">
      <alignment horizontal="justify" vertical="center"/>
    </xf>
    <xf numFmtId="0" fontId="10" fillId="0" borderId="7" xfId="0" applyFont="1" applyBorder="1" applyAlignment="1">
      <alignment horizontal="justify" vertical="center"/>
    </xf>
    <xf numFmtId="0" fontId="10" fillId="0" borderId="10" xfId="0" applyFont="1" applyBorder="1" applyAlignment="1">
      <alignment horizontal="justify" vertical="center"/>
    </xf>
    <xf numFmtId="0" fontId="12" fillId="34" borderId="6" xfId="0" applyFont="1" applyFill="1" applyBorder="1" applyAlignment="1">
      <alignment horizontal="center" vertical="center" wrapText="1"/>
    </xf>
    <xf numFmtId="0" fontId="12" fillId="34" borderId="2" xfId="0" applyFont="1" applyFill="1" applyBorder="1" applyAlignment="1">
      <alignment horizontal="center" vertical="center" wrapText="1"/>
    </xf>
    <xf numFmtId="4" fontId="12" fillId="34" borderId="4" xfId="0" applyNumberFormat="1" applyFont="1" applyFill="1" applyBorder="1" applyAlignment="1">
      <alignment horizontal="center" vertical="center"/>
    </xf>
    <xf numFmtId="4" fontId="12" fillId="34" borderId="7" xfId="0" applyNumberFormat="1" applyFont="1" applyFill="1" applyBorder="1" applyAlignment="1">
      <alignment horizontal="center" vertical="center"/>
    </xf>
    <xf numFmtId="4" fontId="12" fillId="34" borderId="10" xfId="0" applyNumberFormat="1" applyFont="1" applyFill="1" applyBorder="1" applyAlignment="1">
      <alignment horizontal="center" vertical="center"/>
    </xf>
    <xf numFmtId="0" fontId="12" fillId="34" borderId="11" xfId="0" applyFont="1" applyFill="1" applyBorder="1" applyAlignment="1">
      <alignment horizontal="justify" vertical="center" wrapText="1"/>
    </xf>
    <xf numFmtId="0" fontId="12" fillId="34" borderId="8" xfId="0" applyFont="1" applyFill="1" applyBorder="1" applyAlignment="1">
      <alignment horizontal="justify" vertical="center" wrapText="1"/>
    </xf>
    <xf numFmtId="0" fontId="12" fillId="34" borderId="14" xfId="0" applyFont="1" applyFill="1" applyBorder="1" applyAlignment="1">
      <alignment horizontal="justify" vertical="center" wrapText="1"/>
    </xf>
    <xf numFmtId="0" fontId="12" fillId="34" borderId="9" xfId="0" applyFont="1" applyFill="1" applyBorder="1" applyAlignment="1">
      <alignment horizontal="justify" vertical="center" wrapText="1"/>
    </xf>
    <xf numFmtId="0" fontId="12" fillId="0" borderId="11" xfId="0" applyFont="1" applyBorder="1" applyAlignment="1">
      <alignment horizontal="left" vertical="top" wrapText="1"/>
    </xf>
    <xf numFmtId="0" fontId="0" fillId="0" borderId="8" xfId="0" applyBorder="1" applyAlignment="1">
      <alignment vertical="top" wrapText="1"/>
    </xf>
    <xf numFmtId="0" fontId="12" fillId="0" borderId="12" xfId="0" applyFont="1" applyBorder="1" applyAlignment="1">
      <alignment horizontal="left" vertical="top" wrapText="1"/>
    </xf>
    <xf numFmtId="0" fontId="0" fillId="0" borderId="13" xfId="0" applyBorder="1" applyAlignment="1">
      <alignment vertical="top" wrapText="1"/>
    </xf>
    <xf numFmtId="0" fontId="12" fillId="0" borderId="14" xfId="0" applyFont="1" applyBorder="1" applyAlignment="1">
      <alignment horizontal="left" vertical="top" wrapText="1"/>
    </xf>
    <xf numFmtId="0" fontId="0" fillId="0" borderId="9" xfId="0" applyBorder="1" applyAlignment="1">
      <alignment vertical="top" wrapText="1"/>
    </xf>
    <xf numFmtId="0" fontId="9" fillId="34" borderId="2" xfId="0" applyFont="1" applyFill="1" applyBorder="1" applyAlignment="1">
      <alignment horizontal="center" vertical="center" wrapText="1"/>
    </xf>
    <xf numFmtId="0" fontId="12" fillId="34" borderId="4" xfId="0" applyFont="1" applyFill="1" applyBorder="1" applyAlignment="1">
      <alignment horizontal="center" vertical="center"/>
    </xf>
    <xf numFmtId="0" fontId="12" fillId="34" borderId="7" xfId="0" applyFont="1" applyFill="1" applyBorder="1" applyAlignment="1">
      <alignment horizontal="center" vertical="center"/>
    </xf>
    <xf numFmtId="0" fontId="12" fillId="34" borderId="10" xfId="0" applyFont="1" applyFill="1" applyBorder="1" applyAlignment="1">
      <alignment horizontal="center" vertical="center"/>
    </xf>
    <xf numFmtId="0" fontId="12" fillId="34" borderId="9" xfId="0" applyFont="1" applyFill="1" applyBorder="1" applyAlignment="1">
      <alignment horizontal="center" vertical="center"/>
    </xf>
    <xf numFmtId="0" fontId="14" fillId="34" borderId="1" xfId="0" applyFont="1" applyFill="1" applyBorder="1" applyAlignment="1">
      <alignment horizontal="center" vertical="center" wrapText="1"/>
    </xf>
    <xf numFmtId="0" fontId="14" fillId="34" borderId="2" xfId="0" applyFont="1" applyFill="1" applyBorder="1" applyAlignment="1">
      <alignment horizontal="center" vertical="center" wrapText="1"/>
    </xf>
    <xf numFmtId="0" fontId="33" fillId="34" borderId="6" xfId="0" applyFont="1" applyFill="1" applyBorder="1" applyAlignment="1">
      <alignment horizontal="center" vertical="center" wrapText="1"/>
    </xf>
    <xf numFmtId="0" fontId="33" fillId="34" borderId="2" xfId="0" applyFont="1" applyFill="1" applyBorder="1" applyAlignment="1">
      <alignment horizontal="center" vertical="center" wrapText="1"/>
    </xf>
    <xf numFmtId="0" fontId="33" fillId="34" borderId="4" xfId="0" applyFont="1" applyFill="1" applyBorder="1" applyAlignment="1">
      <alignment horizontal="center" vertical="center" wrapText="1"/>
    </xf>
    <xf numFmtId="0" fontId="33" fillId="34" borderId="7" xfId="0" applyFont="1" applyFill="1" applyBorder="1" applyAlignment="1">
      <alignment horizontal="center" vertical="center" wrapText="1"/>
    </xf>
    <xf numFmtId="0" fontId="33" fillId="34" borderId="6" xfId="0" applyFont="1" applyFill="1" applyBorder="1" applyAlignment="1">
      <alignment horizontal="center" wrapText="1"/>
    </xf>
    <xf numFmtId="0" fontId="33" fillId="34" borderId="2" xfId="0" applyFont="1" applyFill="1" applyBorder="1" applyAlignment="1">
      <alignment horizontal="center" wrapText="1"/>
    </xf>
    <xf numFmtId="0" fontId="10" fillId="0" borderId="4" xfId="0" applyFont="1" applyBorder="1" applyAlignment="1">
      <alignment horizontal="left" vertical="center"/>
    </xf>
    <xf numFmtId="0" fontId="10" fillId="0" borderId="7" xfId="0" applyFont="1" applyBorder="1" applyAlignment="1">
      <alignment horizontal="left" vertical="center"/>
    </xf>
    <xf numFmtId="0" fontId="10" fillId="0" borderId="10" xfId="0" applyFont="1" applyBorder="1" applyAlignment="1">
      <alignment horizontal="left" vertical="center"/>
    </xf>
    <xf numFmtId="0" fontId="8" fillId="34" borderId="11" xfId="97" applyFont="1" applyFill="1" applyBorder="1" applyAlignment="1">
      <alignment horizontal="center" vertical="center" wrapText="1"/>
    </xf>
    <xf numFmtId="0" fontId="8" fillId="34" borderId="15" xfId="97" applyFont="1" applyFill="1" applyBorder="1" applyAlignment="1">
      <alignment horizontal="center" vertical="center" wrapText="1"/>
    </xf>
    <xf numFmtId="0" fontId="8" fillId="34" borderId="8" xfId="97" applyFont="1" applyFill="1" applyBorder="1" applyAlignment="1">
      <alignment horizontal="center" vertical="center" wrapText="1"/>
    </xf>
    <xf numFmtId="0" fontId="8" fillId="34" borderId="14" xfId="97" applyFont="1" applyFill="1" applyBorder="1" applyAlignment="1">
      <alignment horizontal="center" vertical="center" wrapText="1"/>
    </xf>
    <xf numFmtId="0" fontId="8" fillId="34" borderId="5" xfId="97" applyFont="1" applyFill="1" applyBorder="1" applyAlignment="1">
      <alignment horizontal="center" vertical="center" wrapText="1"/>
    </xf>
    <xf numFmtId="0" fontId="8" fillId="34" borderId="9" xfId="97" applyFont="1" applyFill="1" applyBorder="1" applyAlignment="1">
      <alignment horizontal="center" vertical="center" wrapText="1"/>
    </xf>
    <xf numFmtId="0" fontId="0" fillId="0" borderId="7" xfId="0" applyBorder="1" applyAlignment="1">
      <alignment horizontal="justify"/>
    </xf>
    <xf numFmtId="0" fontId="0" fillId="0" borderId="10" xfId="0" applyBorder="1" applyAlignment="1">
      <alignment horizontal="justify"/>
    </xf>
    <xf numFmtId="0" fontId="10" fillId="0" borderId="4" xfId="97" applyFont="1" applyBorder="1" applyAlignment="1">
      <alignment horizontal="justify" vertical="center"/>
    </xf>
    <xf numFmtId="0" fontId="10" fillId="0" borderId="7" xfId="97" applyFont="1" applyBorder="1" applyAlignment="1">
      <alignment horizontal="justify" vertical="center"/>
    </xf>
    <xf numFmtId="0" fontId="10" fillId="0" borderId="10" xfId="97" applyFont="1" applyBorder="1" applyAlignment="1">
      <alignment horizontal="justify" vertical="center"/>
    </xf>
    <xf numFmtId="0" fontId="10" fillId="34" borderId="6" xfId="97" applyFont="1" applyFill="1" applyBorder="1" applyAlignment="1">
      <alignment horizontal="center" vertical="center"/>
    </xf>
    <xf numFmtId="0" fontId="10" fillId="34" borderId="1" xfId="97" applyFont="1" applyFill="1" applyBorder="1" applyAlignment="1">
      <alignment horizontal="center" vertical="center"/>
    </xf>
    <xf numFmtId="0" fontId="10" fillId="34" borderId="2" xfId="97" applyFont="1" applyFill="1" applyBorder="1" applyAlignment="1">
      <alignment horizontal="center" vertical="center"/>
    </xf>
    <xf numFmtId="0" fontId="10" fillId="34" borderId="1" xfId="97" applyFont="1" applyFill="1" applyBorder="1" applyAlignment="1">
      <alignment horizontal="center" vertical="center" wrapText="1"/>
    </xf>
    <xf numFmtId="0" fontId="11" fillId="34" borderId="1" xfId="97" applyFont="1" applyFill="1" applyBorder="1" applyAlignment="1">
      <alignment horizontal="center" vertical="center" wrapText="1"/>
    </xf>
    <xf numFmtId="0" fontId="11" fillId="34" borderId="2" xfId="97" applyFont="1" applyFill="1" applyBorder="1" applyAlignment="1">
      <alignment horizontal="center" vertical="center" wrapText="1"/>
    </xf>
    <xf numFmtId="0" fontId="10" fillId="34" borderId="4" xfId="97" applyFont="1" applyFill="1" applyBorder="1" applyAlignment="1">
      <alignment horizontal="center" vertical="center" wrapText="1"/>
    </xf>
    <xf numFmtId="0" fontId="10" fillId="34" borderId="7" xfId="97" applyFont="1" applyFill="1" applyBorder="1" applyAlignment="1">
      <alignment horizontal="center" vertical="center" wrapText="1"/>
    </xf>
    <xf numFmtId="0" fontId="10" fillId="34" borderId="10" xfId="97" applyFont="1" applyFill="1" applyBorder="1" applyAlignment="1">
      <alignment horizontal="center" vertical="center" wrapText="1"/>
    </xf>
    <xf numFmtId="0" fontId="10" fillId="34" borderId="4" xfId="97" applyFont="1" applyFill="1" applyBorder="1" applyAlignment="1">
      <alignment horizontal="center" wrapText="1"/>
    </xf>
    <xf numFmtId="0" fontId="10" fillId="34" borderId="7" xfId="97" applyFont="1" applyFill="1" applyBorder="1" applyAlignment="1">
      <alignment horizontal="center" wrapText="1"/>
    </xf>
    <xf numFmtId="0" fontId="10" fillId="34" borderId="10" xfId="97" applyFont="1" applyFill="1" applyBorder="1" applyAlignment="1">
      <alignment horizontal="center" wrapText="1"/>
    </xf>
    <xf numFmtId="0" fontId="12" fillId="0" borderId="12" xfId="0" quotePrefix="1" applyFont="1" applyBorder="1" applyAlignment="1">
      <alignment horizontal="justify" vertical="center"/>
    </xf>
    <xf numFmtId="0" fontId="12" fillId="0" borderId="0" xfId="0" quotePrefix="1" applyFont="1" applyBorder="1" applyAlignment="1">
      <alignment horizontal="justify" vertical="center"/>
    </xf>
    <xf numFmtId="0" fontId="12" fillId="0" borderId="13" xfId="0" quotePrefix="1" applyFont="1" applyBorder="1" applyAlignment="1">
      <alignment horizontal="justify" vertical="center"/>
    </xf>
    <xf numFmtId="0" fontId="12" fillId="34" borderId="4" xfId="0" applyFont="1" applyFill="1" applyBorder="1" applyAlignment="1">
      <alignment horizontal="justify" vertical="center" wrapText="1"/>
    </xf>
    <xf numFmtId="0" fontId="12" fillId="34" borderId="7" xfId="0" applyFont="1" applyFill="1" applyBorder="1" applyAlignment="1">
      <alignment horizontal="justify" vertical="center" wrapText="1"/>
    </xf>
    <xf numFmtId="0" fontId="12" fillId="34" borderId="10" xfId="0" applyFont="1" applyFill="1" applyBorder="1" applyAlignment="1">
      <alignment horizontal="justify" vertical="center" wrapText="1"/>
    </xf>
    <xf numFmtId="0" fontId="12" fillId="0" borderId="12" xfId="0" applyFont="1" applyBorder="1" applyAlignment="1">
      <alignment horizontal="justify" vertical="center"/>
    </xf>
    <xf numFmtId="0" fontId="12" fillId="0" borderId="14" xfId="0" quotePrefix="1" applyFont="1" applyBorder="1" applyAlignment="1">
      <alignment horizontal="justify" vertical="center"/>
    </xf>
    <xf numFmtId="0" fontId="12" fillId="0" borderId="5" xfId="0" quotePrefix="1" applyFont="1" applyBorder="1" applyAlignment="1">
      <alignment horizontal="justify" vertical="center"/>
    </xf>
    <xf numFmtId="0" fontId="12" fillId="0" borderId="9" xfId="0" quotePrefix="1" applyFont="1" applyBorder="1" applyAlignment="1">
      <alignment horizontal="justify" vertical="center"/>
    </xf>
    <xf numFmtId="0" fontId="12" fillId="0" borderId="12" xfId="0" applyFont="1" applyBorder="1" applyAlignment="1">
      <alignment horizontal="justify" vertical="center" wrapText="1"/>
    </xf>
    <xf numFmtId="0" fontId="10" fillId="0" borderId="12" xfId="0" applyFont="1" applyFill="1" applyBorder="1" applyAlignment="1">
      <alignment vertical="top"/>
    </xf>
    <xf numFmtId="0" fontId="10" fillId="0" borderId="0" xfId="0" applyFont="1" applyFill="1" applyBorder="1" applyAlignment="1">
      <alignment vertical="top"/>
    </xf>
    <xf numFmtId="0" fontId="10" fillId="0" borderId="13" xfId="0" applyFont="1" applyFill="1" applyBorder="1" applyAlignment="1">
      <alignment vertical="top"/>
    </xf>
    <xf numFmtId="0" fontId="11" fillId="0" borderId="11" xfId="0" applyFont="1" applyBorder="1" applyAlignment="1">
      <alignment horizontal="center" vertical="top"/>
    </xf>
    <xf numFmtId="0" fontId="11" fillId="0" borderId="15" xfId="0" applyFont="1" applyBorder="1" applyAlignment="1">
      <alignment horizontal="center" vertical="top"/>
    </xf>
    <xf numFmtId="0" fontId="11" fillId="0" borderId="8" xfId="0" applyFont="1" applyBorder="1" applyAlignment="1">
      <alignment horizontal="center" vertical="top"/>
    </xf>
    <xf numFmtId="0" fontId="10" fillId="0" borderId="12" xfId="0" applyFont="1" applyBorder="1" applyAlignment="1">
      <alignment vertical="center"/>
    </xf>
    <xf numFmtId="0" fontId="10" fillId="0" borderId="0" xfId="0" applyFont="1" applyBorder="1" applyAlignment="1">
      <alignment vertical="center"/>
    </xf>
    <xf numFmtId="0" fontId="10" fillId="0" borderId="13" xfId="0" applyFont="1" applyBorder="1" applyAlignment="1">
      <alignment vertical="center"/>
    </xf>
    <xf numFmtId="0" fontId="10" fillId="35" borderId="12" xfId="0" applyFont="1" applyFill="1" applyBorder="1" applyAlignment="1">
      <alignment vertical="center"/>
    </xf>
    <xf numFmtId="0" fontId="10" fillId="35" borderId="0" xfId="0" applyFont="1" applyFill="1" applyBorder="1" applyAlignment="1">
      <alignment vertical="center"/>
    </xf>
    <xf numFmtId="0" fontId="10" fillId="35" borderId="13" xfId="0" applyFont="1" applyFill="1" applyBorder="1" applyAlignment="1">
      <alignment vertical="center"/>
    </xf>
    <xf numFmtId="0" fontId="10" fillId="0" borderId="12" xfId="0" applyFont="1" applyBorder="1" applyAlignment="1">
      <alignment vertical="top"/>
    </xf>
    <xf numFmtId="0" fontId="10" fillId="0" borderId="0" xfId="0" applyFont="1" applyBorder="1" applyAlignment="1">
      <alignment vertical="top"/>
    </xf>
    <xf numFmtId="0" fontId="10" fillId="0" borderId="13" xfId="0" applyFont="1" applyBorder="1" applyAlignment="1">
      <alignment vertical="top"/>
    </xf>
    <xf numFmtId="0" fontId="12" fillId="34" borderId="4" xfId="0" applyFont="1" applyFill="1" applyBorder="1" applyAlignment="1">
      <alignment horizontal="center" vertical="center" wrapText="1"/>
    </xf>
    <xf numFmtId="0" fontId="12" fillId="34" borderId="7" xfId="0" applyFont="1" applyFill="1" applyBorder="1" applyAlignment="1">
      <alignment horizontal="center" vertical="center" wrapText="1"/>
    </xf>
    <xf numFmtId="0" fontId="12" fillId="34" borderId="10" xfId="0" applyFont="1" applyFill="1" applyBorder="1" applyAlignment="1">
      <alignment horizontal="center" vertical="center" wrapText="1"/>
    </xf>
    <xf numFmtId="0" fontId="10" fillId="0" borderId="12" xfId="0" applyFont="1" applyBorder="1" applyAlignment="1">
      <alignment horizontal="left" vertical="top"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0" fontId="10" fillId="0" borderId="12" xfId="0" applyFont="1" applyBorder="1" applyAlignment="1">
      <alignment horizontal="left" vertical="center" wrapText="1"/>
    </xf>
    <xf numFmtId="0" fontId="10" fillId="0" borderId="0" xfId="0" applyFont="1" applyBorder="1" applyAlignment="1">
      <alignment horizontal="left" vertical="center" wrapText="1"/>
    </xf>
    <xf numFmtId="0" fontId="10" fillId="0" borderId="13" xfId="0" applyFont="1" applyBorder="1" applyAlignment="1">
      <alignment horizontal="left" vertical="center" wrapText="1"/>
    </xf>
    <xf numFmtId="0" fontId="9" fillId="0" borderId="0" xfId="0" applyFont="1" applyBorder="1" applyAlignment="1">
      <alignment horizontal="center"/>
    </xf>
    <xf numFmtId="0" fontId="10" fillId="0" borderId="12" xfId="0" applyFont="1" applyFill="1" applyBorder="1" applyAlignment="1">
      <alignment vertical="center" wrapText="1"/>
    </xf>
    <xf numFmtId="0" fontId="10" fillId="0" borderId="0" xfId="0" applyFont="1" applyFill="1" applyBorder="1" applyAlignment="1">
      <alignment vertical="center" wrapText="1"/>
    </xf>
    <xf numFmtId="0" fontId="10" fillId="0" borderId="13" xfId="0" applyFont="1" applyFill="1" applyBorder="1" applyAlignment="1">
      <alignment vertical="center" wrapText="1"/>
    </xf>
    <xf numFmtId="0" fontId="11" fillId="0" borderId="14" xfId="0" applyFont="1" applyBorder="1" applyAlignment="1">
      <alignment horizontal="center" vertical="top"/>
    </xf>
    <xf numFmtId="0" fontId="11" fillId="0" borderId="5" xfId="0" applyFont="1" applyBorder="1" applyAlignment="1">
      <alignment horizontal="center" vertical="top"/>
    </xf>
    <xf numFmtId="0" fontId="11" fillId="0" borderId="9" xfId="0" applyFont="1" applyBorder="1" applyAlignment="1">
      <alignment horizontal="center" vertical="top"/>
    </xf>
    <xf numFmtId="0" fontId="9" fillId="0" borderId="0" xfId="0" applyFont="1" applyAlignment="1">
      <alignment horizontal="center"/>
    </xf>
    <xf numFmtId="0" fontId="10" fillId="0" borderId="12" xfId="0" applyFont="1" applyFill="1" applyBorder="1" applyAlignment="1">
      <alignment vertical="center"/>
    </xf>
    <xf numFmtId="0" fontId="10" fillId="0" borderId="0" xfId="0" applyFont="1" applyFill="1" applyBorder="1" applyAlignment="1">
      <alignment vertical="center"/>
    </xf>
    <xf numFmtId="0" fontId="10" fillId="0" borderId="13" xfId="0" applyFont="1" applyFill="1" applyBorder="1" applyAlignment="1">
      <alignment vertical="center"/>
    </xf>
    <xf numFmtId="0" fontId="12" fillId="34" borderId="11" xfId="0" applyFont="1" applyFill="1" applyBorder="1" applyAlignment="1">
      <alignment horizontal="center" vertical="center" wrapText="1"/>
    </xf>
    <xf numFmtId="0" fontId="12" fillId="34" borderId="14" xfId="0" applyFont="1" applyFill="1" applyBorder="1" applyAlignment="1">
      <alignment horizontal="center" vertical="center" wrapText="1"/>
    </xf>
    <xf numFmtId="0" fontId="10" fillId="0" borderId="11" xfId="0" applyFont="1" applyBorder="1" applyAlignment="1">
      <alignment vertical="center"/>
    </xf>
    <xf numFmtId="0" fontId="10" fillId="0" borderId="15" xfId="0" applyFont="1" applyBorder="1" applyAlignment="1">
      <alignment vertical="center"/>
    </xf>
    <xf numFmtId="0" fontId="10" fillId="0" borderId="8" xfId="0" applyFont="1" applyBorder="1" applyAlignment="1">
      <alignment vertical="center"/>
    </xf>
    <xf numFmtId="0" fontId="10" fillId="35" borderId="12" xfId="0" applyFont="1" applyFill="1" applyBorder="1" applyAlignment="1">
      <alignment vertical="center" wrapText="1"/>
    </xf>
    <xf numFmtId="0" fontId="10" fillId="35" borderId="0" xfId="0" applyFont="1" applyFill="1" applyBorder="1" applyAlignment="1">
      <alignment vertical="center" wrapText="1"/>
    </xf>
    <xf numFmtId="0" fontId="10" fillId="35" borderId="13" xfId="0" applyFont="1" applyFill="1" applyBorder="1" applyAlignment="1">
      <alignment vertical="center" wrapText="1"/>
    </xf>
    <xf numFmtId="0" fontId="10" fillId="35" borderId="12" xfId="0" applyFont="1" applyFill="1" applyBorder="1" applyAlignment="1">
      <alignment horizontal="left" vertical="center" wrapText="1"/>
    </xf>
    <xf numFmtId="0" fontId="10" fillId="35" borderId="0" xfId="0" applyFont="1" applyFill="1" applyBorder="1" applyAlignment="1">
      <alignment horizontal="left" vertical="center" wrapText="1"/>
    </xf>
    <xf numFmtId="0" fontId="10" fillId="35" borderId="13" xfId="0" applyFont="1" applyFill="1" applyBorder="1" applyAlignment="1">
      <alignment horizontal="left" vertical="center" wrapText="1"/>
    </xf>
    <xf numFmtId="0" fontId="10" fillId="35" borderId="11" xfId="0" applyFont="1" applyFill="1" applyBorder="1" applyAlignment="1">
      <alignment horizontal="left" vertical="center" wrapText="1"/>
    </xf>
    <xf numFmtId="0" fontId="10" fillId="35" borderId="15" xfId="0" applyFont="1" applyFill="1" applyBorder="1" applyAlignment="1">
      <alignment horizontal="left" vertical="center" wrapText="1"/>
    </xf>
    <xf numFmtId="0" fontId="10" fillId="35" borderId="8" xfId="0" applyFont="1" applyFill="1" applyBorder="1" applyAlignment="1">
      <alignment horizontal="left" vertical="center" wrapText="1"/>
    </xf>
    <xf numFmtId="0" fontId="10" fillId="0" borderId="14" xfId="0"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vertical="center" wrapText="1"/>
    </xf>
    <xf numFmtId="0" fontId="10" fillId="0" borderId="0" xfId="0" applyFont="1" applyBorder="1" applyAlignment="1">
      <alignment vertical="center" wrapText="1"/>
    </xf>
    <xf numFmtId="0" fontId="10" fillId="0" borderId="13" xfId="0" applyFont="1" applyBorder="1" applyAlignment="1">
      <alignment vertical="center" wrapText="1"/>
    </xf>
    <xf numFmtId="0" fontId="10" fillId="0" borderId="12" xfId="84" applyFont="1" applyBorder="1" applyAlignment="1">
      <alignment vertical="center"/>
    </xf>
    <xf numFmtId="0" fontId="10" fillId="0" borderId="0" xfId="84" applyFont="1" applyBorder="1" applyAlignment="1">
      <alignment vertical="center"/>
    </xf>
    <xf numFmtId="0" fontId="10" fillId="0" borderId="13" xfId="84" applyFont="1" applyBorder="1" applyAlignment="1">
      <alignment vertical="center"/>
    </xf>
    <xf numFmtId="0" fontId="11" fillId="0" borderId="11" xfId="84" applyFont="1" applyBorder="1" applyAlignment="1">
      <alignment horizontal="center" vertical="top"/>
    </xf>
    <xf numFmtId="0" fontId="11" fillId="0" borderId="15" xfId="84" applyFont="1" applyBorder="1" applyAlignment="1">
      <alignment horizontal="center" vertical="top"/>
    </xf>
    <xf numFmtId="0" fontId="11" fillId="0" borderId="8" xfId="84" applyFont="1" applyBorder="1" applyAlignment="1">
      <alignment horizontal="center" vertical="top"/>
    </xf>
    <xf numFmtId="0" fontId="12" fillId="34" borderId="6" xfId="84" applyFont="1" applyFill="1" applyBorder="1" applyAlignment="1">
      <alignment horizontal="center" vertical="center" wrapText="1"/>
    </xf>
    <xf numFmtId="0" fontId="12" fillId="34" borderId="2" xfId="84" applyFont="1" applyFill="1" applyBorder="1" applyAlignment="1">
      <alignment horizontal="center" vertical="center" wrapText="1"/>
    </xf>
    <xf numFmtId="0" fontId="10" fillId="0" borderId="12"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3" xfId="0" applyFont="1" applyFill="1" applyBorder="1" applyAlignment="1">
      <alignment horizontal="left" vertical="top" wrapText="1"/>
    </xf>
    <xf numFmtId="0" fontId="11" fillId="0" borderId="11" xfId="84" applyFont="1" applyBorder="1" applyAlignment="1">
      <alignment horizontal="left" vertical="top"/>
    </xf>
    <xf numFmtId="0" fontId="11" fillId="0" borderId="15" xfId="84" applyFont="1" applyBorder="1" applyAlignment="1">
      <alignment horizontal="left" vertical="top"/>
    </xf>
    <xf numFmtId="0" fontId="11" fillId="0" borderId="8" xfId="84" applyFont="1" applyBorder="1" applyAlignment="1">
      <alignment horizontal="left" vertical="top"/>
    </xf>
    <xf numFmtId="0" fontId="29" fillId="0" borderId="12" xfId="0" applyFont="1" applyBorder="1" applyAlignment="1">
      <alignment horizontal="left" vertical="center"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12" fillId="34" borderId="11" xfId="84" applyFont="1" applyFill="1" applyBorder="1" applyAlignment="1">
      <alignment horizontal="center" vertical="center" wrapText="1"/>
    </xf>
    <xf numFmtId="0" fontId="12" fillId="34" borderId="14" xfId="84" applyFont="1" applyFill="1" applyBorder="1" applyAlignment="1">
      <alignment horizontal="center" vertical="center" wrapText="1"/>
    </xf>
    <xf numFmtId="0" fontId="12" fillId="34" borderId="4" xfId="84" applyFont="1" applyFill="1" applyBorder="1" applyAlignment="1">
      <alignment horizontal="center" vertical="center" wrapText="1"/>
    </xf>
    <xf numFmtId="0" fontId="12" fillId="34" borderId="7" xfId="84" applyFont="1" applyFill="1" applyBorder="1" applyAlignment="1">
      <alignment horizontal="center" vertical="center" wrapText="1"/>
    </xf>
    <xf numFmtId="0" fontId="12" fillId="34" borderId="10" xfId="84" applyFont="1" applyFill="1" applyBorder="1" applyAlignment="1">
      <alignment horizontal="center" vertical="center" wrapText="1"/>
    </xf>
    <xf numFmtId="0" fontId="10" fillId="0" borderId="14" xfId="84" applyFont="1" applyBorder="1" applyAlignment="1">
      <alignment vertical="top"/>
    </xf>
    <xf numFmtId="0" fontId="10" fillId="0" borderId="5" xfId="84" applyFont="1" applyBorder="1" applyAlignment="1">
      <alignment vertical="top"/>
    </xf>
    <xf numFmtId="0" fontId="10" fillId="0" borderId="9" xfId="84" applyFont="1" applyBorder="1" applyAlignment="1">
      <alignment vertical="top"/>
    </xf>
    <xf numFmtId="0" fontId="10" fillId="36" borderId="12" xfId="84" applyFont="1" applyFill="1" applyBorder="1" applyAlignment="1">
      <alignment vertical="top"/>
    </xf>
    <xf numFmtId="0" fontId="10" fillId="36" borderId="0" xfId="84" applyFont="1" applyFill="1" applyBorder="1" applyAlignment="1">
      <alignment vertical="top"/>
    </xf>
    <xf numFmtId="0" fontId="10" fillId="36" borderId="13" xfId="84" applyFont="1" applyFill="1" applyBorder="1" applyAlignment="1">
      <alignment vertical="top"/>
    </xf>
    <xf numFmtId="0" fontId="10" fillId="0" borderId="12" xfId="84" applyNumberFormat="1" applyFont="1" applyBorder="1" applyAlignment="1">
      <alignment horizontal="left" vertical="center" wrapText="1"/>
    </xf>
    <xf numFmtId="0" fontId="10" fillId="0" borderId="0" xfId="84" applyNumberFormat="1" applyFont="1" applyBorder="1" applyAlignment="1">
      <alignment horizontal="left" vertical="center" wrapText="1"/>
    </xf>
    <xf numFmtId="0" fontId="10" fillId="0" borderId="13" xfId="84" applyNumberFormat="1" applyFont="1" applyBorder="1" applyAlignment="1">
      <alignment horizontal="left" vertical="center" wrapText="1"/>
    </xf>
    <xf numFmtId="0" fontId="10" fillId="0" borderId="12" xfId="84" applyFont="1" applyBorder="1" applyAlignment="1">
      <alignment vertical="center" wrapText="1"/>
    </xf>
    <xf numFmtId="0" fontId="10" fillId="0" borderId="0" xfId="84" applyFont="1" applyBorder="1" applyAlignment="1">
      <alignment vertical="center" wrapText="1"/>
    </xf>
    <xf numFmtId="0" fontId="10" fillId="0" borderId="13" xfId="84" applyFont="1" applyBorder="1" applyAlignment="1">
      <alignment vertical="center" wrapText="1"/>
    </xf>
    <xf numFmtId="0" fontId="10" fillId="0" borderId="12" xfId="0" applyNumberFormat="1" applyFont="1" applyBorder="1" applyAlignment="1">
      <alignment horizontal="left" vertical="center" wrapText="1"/>
    </xf>
    <xf numFmtId="0" fontId="0" fillId="0" borderId="0" xfId="0" applyAlignment="1">
      <alignment horizontal="left" vertical="center" wrapText="1"/>
    </xf>
    <xf numFmtId="0" fontId="0" fillId="0" borderId="13" xfId="0" applyBorder="1" applyAlignment="1">
      <alignment horizontal="left" vertical="center" wrapText="1"/>
    </xf>
    <xf numFmtId="0" fontId="10" fillId="0" borderId="12" xfId="84" applyFont="1" applyBorder="1" applyAlignment="1">
      <alignment horizontal="left" vertical="center" wrapText="1"/>
    </xf>
    <xf numFmtId="0" fontId="10" fillId="0" borderId="0" xfId="84" applyFont="1" applyBorder="1" applyAlignment="1">
      <alignment horizontal="left" vertical="center" wrapText="1"/>
    </xf>
    <xf numFmtId="0" fontId="10" fillId="0" borderId="13" xfId="84" applyFont="1" applyBorder="1" applyAlignment="1">
      <alignment horizontal="left" vertical="center" wrapText="1"/>
    </xf>
    <xf numFmtId="0" fontId="12" fillId="34" borderId="4" xfId="81" applyFont="1" applyFill="1" applyBorder="1" applyAlignment="1">
      <alignment horizontal="left" vertical="center" wrapText="1"/>
    </xf>
    <xf numFmtId="0" fontId="12" fillId="34" borderId="7" xfId="81" applyFont="1" applyFill="1" applyBorder="1" applyAlignment="1">
      <alignment horizontal="left" vertical="center" wrapText="1"/>
    </xf>
    <xf numFmtId="0" fontId="12" fillId="34" borderId="10" xfId="81" applyFont="1" applyFill="1" applyBorder="1" applyAlignment="1">
      <alignment horizontal="left" vertical="center" wrapText="1"/>
    </xf>
    <xf numFmtId="0" fontId="22" fillId="34" borderId="4" xfId="0" applyFont="1" applyFill="1" applyBorder="1" applyAlignment="1">
      <alignment horizontal="center" vertical="center" wrapText="1"/>
    </xf>
    <xf numFmtId="0" fontId="22" fillId="34" borderId="7" xfId="0" applyFont="1" applyFill="1" applyBorder="1" applyAlignment="1">
      <alignment horizontal="center" vertical="center" wrapText="1"/>
    </xf>
    <xf numFmtId="0" fontId="22" fillId="34" borderId="10" xfId="0" applyFont="1" applyFill="1" applyBorder="1" applyAlignment="1">
      <alignment horizontal="center" vertical="center" wrapText="1"/>
    </xf>
    <xf numFmtId="0" fontId="9" fillId="34" borderId="4" xfId="0" applyFont="1" applyFill="1" applyBorder="1" applyAlignment="1">
      <alignment horizontal="center" vertical="center" wrapText="1"/>
    </xf>
    <xf numFmtId="0" fontId="0" fillId="34" borderId="7" xfId="0" applyFill="1" applyBorder="1"/>
    <xf numFmtId="0" fontId="0" fillId="34" borderId="10" xfId="0" applyFill="1" applyBorder="1"/>
    <xf numFmtId="0" fontId="12" fillId="0" borderId="4" xfId="0" applyFont="1" applyBorder="1" applyAlignment="1">
      <alignment horizontal="center" vertical="center"/>
    </xf>
    <xf numFmtId="0" fontId="12" fillId="0" borderId="10" xfId="0" applyFont="1" applyBorder="1" applyAlignment="1">
      <alignment horizontal="center" vertical="center"/>
    </xf>
    <xf numFmtId="2" fontId="12" fillId="0" borderId="14" xfId="0" quotePrefix="1" applyNumberFormat="1" applyFont="1" applyBorder="1" applyAlignment="1">
      <alignment horizontal="center" vertical="center"/>
    </xf>
    <xf numFmtId="2" fontId="12" fillId="0" borderId="9" xfId="0" quotePrefix="1" applyNumberFormat="1" applyFont="1" applyBorder="1" applyAlignment="1">
      <alignment horizontal="center" vertical="center"/>
    </xf>
    <xf numFmtId="0" fontId="12" fillId="0" borderId="4" xfId="0" applyFont="1" applyBorder="1" applyAlignment="1">
      <alignment horizontal="center" vertical="center" wrapText="1"/>
    </xf>
    <xf numFmtId="0" fontId="12" fillId="0" borderId="6" xfId="0" quotePrefix="1" applyFont="1" applyBorder="1" applyAlignment="1">
      <alignment horizontal="center" vertical="top"/>
    </xf>
    <xf numFmtId="0" fontId="0" fillId="0" borderId="1" xfId="0" applyBorder="1"/>
    <xf numFmtId="0" fontId="0" fillId="0" borderId="2" xfId="0" applyBorder="1"/>
    <xf numFmtId="0" fontId="12" fillId="34" borderId="1" xfId="0" applyFont="1" applyFill="1" applyBorder="1" applyAlignment="1">
      <alignment horizontal="center" vertical="center" wrapText="1"/>
    </xf>
    <xf numFmtId="0" fontId="12" fillId="0" borderId="1" xfId="0" quotePrefix="1" applyFont="1" applyBorder="1" applyAlignment="1">
      <alignment horizontal="center" vertical="top"/>
    </xf>
    <xf numFmtId="0" fontId="12" fillId="0" borderId="2" xfId="0" quotePrefix="1" applyFont="1" applyBorder="1" applyAlignment="1">
      <alignment horizontal="center" vertical="top"/>
    </xf>
    <xf numFmtId="43" fontId="12" fillId="0" borderId="4" xfId="0" applyNumberFormat="1" applyFont="1" applyBorder="1" applyAlignment="1">
      <alignment horizontal="center" vertical="center"/>
    </xf>
    <xf numFmtId="43" fontId="14" fillId="0" borderId="4" xfId="42" applyFont="1" applyBorder="1" applyAlignment="1">
      <alignment horizontal="center" vertical="center"/>
    </xf>
    <xf numFmtId="43" fontId="14" fillId="0" borderId="10" xfId="42" applyFont="1" applyBorder="1" applyAlignment="1">
      <alignment horizontal="center" vertical="center"/>
    </xf>
    <xf numFmtId="0" fontId="12" fillId="34" borderId="4" xfId="82" applyFont="1" applyFill="1" applyBorder="1" applyAlignment="1">
      <alignment horizontal="center" vertical="center" wrapText="1"/>
    </xf>
    <xf numFmtId="0" fontId="12" fillId="34" borderId="7" xfId="82" applyFont="1" applyFill="1" applyBorder="1" applyAlignment="1">
      <alignment horizontal="center" vertical="center" wrapText="1"/>
    </xf>
    <xf numFmtId="0" fontId="12" fillId="34" borderId="10" xfId="82" applyFont="1" applyFill="1" applyBorder="1" applyAlignment="1">
      <alignment horizontal="center" vertical="center" wrapText="1"/>
    </xf>
    <xf numFmtId="0" fontId="12" fillId="0" borderId="4" xfId="82" applyFont="1" applyBorder="1" applyAlignment="1">
      <alignment horizontal="justify" vertical="center" wrapText="1"/>
    </xf>
    <xf numFmtId="0" fontId="12" fillId="0" borderId="10" xfId="82" applyFont="1" applyBorder="1" applyAlignment="1">
      <alignment horizontal="justify" vertical="center" wrapText="1"/>
    </xf>
    <xf numFmtId="0" fontId="14" fillId="0" borderId="10" xfId="82" applyFont="1" applyBorder="1"/>
    <xf numFmtId="0" fontId="8" fillId="34" borderId="4" xfId="82" applyFont="1" applyFill="1" applyBorder="1" applyAlignment="1">
      <alignment horizontal="center" vertical="center" wrapText="1"/>
    </xf>
    <xf numFmtId="0" fontId="8" fillId="34" borderId="7" xfId="82" applyFont="1" applyFill="1" applyBorder="1" applyAlignment="1">
      <alignment horizontal="center" vertical="center" wrapText="1"/>
    </xf>
    <xf numFmtId="0" fontId="8" fillId="34" borderId="10" xfId="82" applyFont="1" applyFill="1" applyBorder="1" applyAlignment="1">
      <alignment horizontal="center" vertical="center" wrapText="1"/>
    </xf>
    <xf numFmtId="0" fontId="14" fillId="0" borderId="7" xfId="82" applyFont="1" applyBorder="1" applyAlignment="1">
      <alignment horizontal="center"/>
    </xf>
    <xf numFmtId="0" fontId="9" fillId="34" borderId="6" xfId="115" applyFont="1" applyFill="1" applyBorder="1" applyAlignment="1">
      <alignment horizontal="center" vertical="center" wrapText="1"/>
    </xf>
    <xf numFmtId="0" fontId="9" fillId="34" borderId="2" xfId="115" applyFont="1" applyFill="1" applyBorder="1" applyAlignment="1">
      <alignment horizontal="center" vertical="center" wrapText="1"/>
    </xf>
    <xf numFmtId="0" fontId="14" fillId="34" borderId="7" xfId="0" applyFont="1" applyFill="1" applyBorder="1"/>
    <xf numFmtId="0" fontId="12" fillId="34" borderId="6" xfId="115" applyFont="1" applyFill="1" applyBorder="1" applyAlignment="1">
      <alignment horizontal="center" vertical="center" wrapText="1"/>
    </xf>
    <xf numFmtId="0" fontId="12" fillId="34" borderId="2" xfId="115" applyFont="1" applyFill="1" applyBorder="1" applyAlignment="1">
      <alignment horizontal="center" vertical="center" wrapText="1"/>
    </xf>
    <xf numFmtId="0" fontId="10" fillId="34" borderId="0" xfId="117" applyFont="1" applyFill="1" applyBorder="1" applyAlignment="1">
      <alignment horizontal="center" vertical="center"/>
    </xf>
    <xf numFmtId="0" fontId="10" fillId="34" borderId="30" xfId="92" applyFont="1" applyFill="1" applyBorder="1" applyAlignment="1">
      <alignment horizontal="center" vertical="center"/>
    </xf>
    <xf numFmtId="0" fontId="10" fillId="34" borderId="31" xfId="92" applyFont="1" applyFill="1" applyBorder="1" applyAlignment="1">
      <alignment horizontal="center" vertical="center"/>
    </xf>
    <xf numFmtId="0" fontId="10" fillId="34" borderId="32" xfId="92" applyFont="1" applyFill="1" applyBorder="1" applyAlignment="1">
      <alignment horizontal="center" vertical="center"/>
    </xf>
    <xf numFmtId="0" fontId="10" fillId="34" borderId="25" xfId="92" applyFont="1" applyFill="1" applyBorder="1" applyAlignment="1">
      <alignment horizontal="center" vertical="center"/>
    </xf>
    <xf numFmtId="0" fontId="10" fillId="34" borderId="0" xfId="92" applyFont="1" applyFill="1" applyBorder="1" applyAlignment="1">
      <alignment horizontal="center" vertical="center"/>
    </xf>
    <xf numFmtId="0" fontId="10" fillId="34" borderId="26" xfId="92" applyFont="1" applyFill="1" applyBorder="1" applyAlignment="1">
      <alignment horizontal="center" vertical="center"/>
    </xf>
    <xf numFmtId="0" fontId="10" fillId="34" borderId="26" xfId="117" applyFont="1" applyFill="1" applyBorder="1" applyAlignment="1">
      <alignment horizontal="center" vertical="center"/>
    </xf>
    <xf numFmtId="0" fontId="10" fillId="34" borderId="0" xfId="117" applyFont="1" applyFill="1" applyBorder="1" applyAlignment="1">
      <alignment horizontal="center" vertical="center" wrapText="1"/>
    </xf>
  </cellXfs>
  <cellStyles count="133">
    <cellStyle name="20% - Énfasis1 2" xfId="1"/>
    <cellStyle name="20% - Énfasis2 2" xfId="2"/>
    <cellStyle name="20% - Énfasis3 2" xfId="3"/>
    <cellStyle name="20% - Énfasis4 2" xfId="4"/>
    <cellStyle name="20% - Énfasis5 2" xfId="5"/>
    <cellStyle name="20% - Énfasis5 3" xfId="6"/>
    <cellStyle name="20% - Énfasis6 2" xfId="7"/>
    <cellStyle name="20% - Énfasis6 3" xfId="8"/>
    <cellStyle name="40% - Énfasis1 2" xfId="9"/>
    <cellStyle name="40% - Énfasis1 3" xfId="10"/>
    <cellStyle name="40% - Énfasis2 2" xfId="11"/>
    <cellStyle name="40% - Énfasis2 3" xfId="12"/>
    <cellStyle name="40% - Énfasis3 2" xfId="13"/>
    <cellStyle name="40% - Énfasis4 2" xfId="14"/>
    <cellStyle name="40% - Énfasis4 3" xfId="15"/>
    <cellStyle name="40% - Énfasis5 2" xfId="16"/>
    <cellStyle name="40% - Énfasis5 3" xfId="17"/>
    <cellStyle name="40% - Énfasis6 2" xfId="18"/>
    <cellStyle name="40% - Énfasis6 3" xfId="19"/>
    <cellStyle name="60% - Énfasis1 2" xfId="20"/>
    <cellStyle name="60% - Énfasis2 2" xfId="21"/>
    <cellStyle name="60% - Énfasis3 2" xfId="22"/>
    <cellStyle name="60% - Énfasis4 2" xfId="23"/>
    <cellStyle name="60% - Énfasis5 2" xfId="24"/>
    <cellStyle name="60% - Énfasis6 2" xfId="25"/>
    <cellStyle name="Buena 2" xfId="26"/>
    <cellStyle name="Cálculo 2" xfId="27"/>
    <cellStyle name="Celda de comprobación 2" xfId="28"/>
    <cellStyle name="Celda vinculada 2" xfId="29"/>
    <cellStyle name="Encabezado 4 2" xfId="30"/>
    <cellStyle name="Énfasis1 2" xfId="31"/>
    <cellStyle name="Énfasis2 2" xfId="32"/>
    <cellStyle name="Énfasis3 2" xfId="33"/>
    <cellStyle name="Énfasis4 2" xfId="34"/>
    <cellStyle name="Énfasis5 2" xfId="35"/>
    <cellStyle name="Énfasis6 2" xfId="36"/>
    <cellStyle name="Entrada 2" xfId="37"/>
    <cellStyle name="Euro" xfId="38"/>
    <cellStyle name="Excel Built-in Normal" xfId="39"/>
    <cellStyle name="Excel Built-in Normal 2" xfId="40"/>
    <cellStyle name="Incorrecto 2" xfId="41"/>
    <cellStyle name="Millares" xfId="42" builtinId="3"/>
    <cellStyle name="Millares 2" xfId="43"/>
    <cellStyle name="Millares 2 2" xfId="44"/>
    <cellStyle name="Millares 2 2 2" xfId="45"/>
    <cellStyle name="Millares 2 3" xfId="46"/>
    <cellStyle name="Millares 2 3 2" xfId="47"/>
    <cellStyle name="Millares 2 3 3" xfId="48"/>
    <cellStyle name="Millares 3" xfId="49"/>
    <cellStyle name="Millares 3 2" xfId="50"/>
    <cellStyle name="Millares 3 2 2" xfId="51"/>
    <cellStyle name="Millares 3 3" xfId="52"/>
    <cellStyle name="Millares 4" xfId="53"/>
    <cellStyle name="Millares 5" xfId="54"/>
    <cellStyle name="Millares 6" xfId="55"/>
    <cellStyle name="Millares 6 2" xfId="56"/>
    <cellStyle name="Millares 7" xfId="57"/>
    <cellStyle name="Millares 7 2" xfId="58"/>
    <cellStyle name="Millares 8" xfId="59"/>
    <cellStyle name="Moneda 2" xfId="60"/>
    <cellStyle name="Moneda 2 2" xfId="61"/>
    <cellStyle name="Moneda 3" xfId="62"/>
    <cellStyle name="Neutral 2" xfId="63"/>
    <cellStyle name="Normal" xfId="0" builtinId="0"/>
    <cellStyle name="Normal 10" xfId="64"/>
    <cellStyle name="Normal 10 2" xfId="65"/>
    <cellStyle name="Normal 10 2 2" xfId="66"/>
    <cellStyle name="Normal 11" xfId="67"/>
    <cellStyle name="Normal 12" xfId="68"/>
    <cellStyle name="Normal 12 2" xfId="69"/>
    <cellStyle name="Normal 13" xfId="70"/>
    <cellStyle name="Normal 13 2" xfId="71"/>
    <cellStyle name="Normal 13 2 2" xfId="72"/>
    <cellStyle name="Normal 14" xfId="73"/>
    <cellStyle name="Normal 15" xfId="74"/>
    <cellStyle name="Normal 16" xfId="75"/>
    <cellStyle name="Normal 17" xfId="76"/>
    <cellStyle name="Normal 17 2" xfId="77"/>
    <cellStyle name="Normal 18" xfId="78"/>
    <cellStyle name="Normal 18 2" xfId="79"/>
    <cellStyle name="Normal 19" xfId="80"/>
    <cellStyle name="Normal 2" xfId="81"/>
    <cellStyle name="Normal 2 2" xfId="82"/>
    <cellStyle name="Normal 2 2 2" xfId="83"/>
    <cellStyle name="Normal 2 2 2 2" xfId="84"/>
    <cellStyle name="Normal 2 3" xfId="85"/>
    <cellStyle name="Normal 2 3 2" xfId="86"/>
    <cellStyle name="Normal 2 4" xfId="87"/>
    <cellStyle name="Normal 2 5" xfId="88"/>
    <cellStyle name="Normal 2 6" xfId="89"/>
    <cellStyle name="Normal 2 7" xfId="90"/>
    <cellStyle name="Normal 2 8" xfId="91"/>
    <cellStyle name="Normal 2 9" xfId="92"/>
    <cellStyle name="Normal 2_BASE 2010 B" xfId="93"/>
    <cellStyle name="Normal 3" xfId="94"/>
    <cellStyle name="Normal 3 2" xfId="95"/>
    <cellStyle name="Normal 3 3" xfId="96"/>
    <cellStyle name="Normal 3 3 2" xfId="97"/>
    <cellStyle name="Normal 3 4" xfId="98"/>
    <cellStyle name="Normal 3 5" xfId="99"/>
    <cellStyle name="Normal 3 5 2" xfId="100"/>
    <cellStyle name="Normal 4" xfId="101"/>
    <cellStyle name="Normal 4 2" xfId="102"/>
    <cellStyle name="Normal 4 2 2" xfId="103"/>
    <cellStyle name="Normal 4 3" xfId="104"/>
    <cellStyle name="Normal 5" xfId="105"/>
    <cellStyle name="Normal 5 2" xfId="106"/>
    <cellStyle name="Normal 5 2 2" xfId="107"/>
    <cellStyle name="Normal 5 3" xfId="108"/>
    <cellStyle name="Normal 5 3 2" xfId="109"/>
    <cellStyle name="Normal 6" xfId="110"/>
    <cellStyle name="Normal 7" xfId="111"/>
    <cellStyle name="Normal 8" xfId="112"/>
    <cellStyle name="Normal 8 2" xfId="113"/>
    <cellStyle name="Normal 9" xfId="114"/>
    <cellStyle name="Normal_FORMATO IAIE IAT" xfId="115"/>
    <cellStyle name="Normal_Formatos E-M  2008 Benito Juárez" xfId="116"/>
    <cellStyle name="Normal_Invi_07_LEER" xfId="117"/>
    <cellStyle name="Notas 2" xfId="118"/>
    <cellStyle name="Notas 3" xfId="119"/>
    <cellStyle name="Notas 3 2" xfId="120"/>
    <cellStyle name="Porcentual 2" xfId="121"/>
    <cellStyle name="Porcentual 2 2" xfId="122"/>
    <cellStyle name="Porcentual 2 2 2" xfId="123"/>
    <cellStyle name="Porcentual 2 3" xfId="124"/>
    <cellStyle name="Salida 2" xfId="125"/>
    <cellStyle name="Texto de advertencia 2" xfId="126"/>
    <cellStyle name="Texto explicativo 2" xfId="127"/>
    <cellStyle name="Título 1 2" xfId="128"/>
    <cellStyle name="Título 2 2" xfId="129"/>
    <cellStyle name="Título 3 2" xfId="130"/>
    <cellStyle name="Título 4" xfId="131"/>
    <cellStyle name="Total 2" xfId="132"/>
  </cellStyles>
  <dxfs count="18">
    <dxf>
      <font>
        <color theme="0"/>
      </font>
    </dxf>
    <dxf>
      <font>
        <color theme="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161925</xdr:colOff>
      <xdr:row>14</xdr:row>
      <xdr:rowOff>0</xdr:rowOff>
    </xdr:from>
    <xdr:to>
      <xdr:col>8</xdr:col>
      <xdr:colOff>261938</xdr:colOff>
      <xdr:row>20</xdr:row>
      <xdr:rowOff>207169</xdr:rowOff>
    </xdr:to>
    <xdr:sp macro="" textlink="">
      <xdr:nvSpPr>
        <xdr:cNvPr id="2" name="1 Rectángulo"/>
        <xdr:cNvSpPr/>
      </xdr:nvSpPr>
      <xdr:spPr>
        <a:xfrm>
          <a:off x="3924300" y="3048000"/>
          <a:ext cx="3167063" cy="1464469"/>
        </a:xfrm>
        <a:prstGeom prst="rect">
          <a:avLst/>
        </a:prstGeom>
        <a:solidFill>
          <a:sysClr val="window" lastClr="FFFFFF"/>
        </a:solidFill>
        <a:ln>
          <a:solidFill>
            <a:schemeClr val="bg1"/>
          </a:solidFill>
        </a:ln>
        <a:effectLst>
          <a:softEdge rad="635000"/>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5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54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54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123825</xdr:colOff>
      <xdr:row>11</xdr:row>
      <xdr:rowOff>1190625</xdr:rowOff>
    </xdr:from>
    <xdr:to>
      <xdr:col>6</xdr:col>
      <xdr:colOff>1066800</xdr:colOff>
      <xdr:row>13</xdr:row>
      <xdr:rowOff>190500</xdr:rowOff>
    </xdr:to>
    <xdr:pic>
      <xdr:nvPicPr>
        <xdr:cNvPr id="9246"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38800" y="4962525"/>
          <a:ext cx="3305175" cy="15621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647700</xdr:colOff>
      <xdr:row>14</xdr:row>
      <xdr:rowOff>190500</xdr:rowOff>
    </xdr:from>
    <xdr:to>
      <xdr:col>4</xdr:col>
      <xdr:colOff>438150</xdr:colOff>
      <xdr:row>15</xdr:row>
      <xdr:rowOff>561975</xdr:rowOff>
    </xdr:to>
    <xdr:pic>
      <xdr:nvPicPr>
        <xdr:cNvPr id="1026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028950" y="3362325"/>
          <a:ext cx="3219450" cy="15144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333375</xdr:colOff>
      <xdr:row>9</xdr:row>
      <xdr:rowOff>0</xdr:rowOff>
    </xdr:from>
    <xdr:to>
      <xdr:col>4</xdr:col>
      <xdr:colOff>585788</xdr:colOff>
      <xdr:row>15</xdr:row>
      <xdr:rowOff>92869</xdr:rowOff>
    </xdr:to>
    <xdr:sp macro="" textlink="">
      <xdr:nvSpPr>
        <xdr:cNvPr id="2" name="1 Rectángulo"/>
        <xdr:cNvSpPr/>
      </xdr:nvSpPr>
      <xdr:spPr>
        <a:xfrm>
          <a:off x="3048000" y="2413000"/>
          <a:ext cx="3173413" cy="1426369"/>
        </a:xfrm>
        <a:prstGeom prst="rect">
          <a:avLst/>
        </a:prstGeom>
        <a:solidFill>
          <a:sysClr val="window" lastClr="FFFFFF"/>
        </a:solidFill>
        <a:ln>
          <a:solidFill>
            <a:schemeClr val="bg1"/>
          </a:solidFill>
        </a:ln>
        <a:effectLst>
          <a:softEdge rad="635000"/>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1114425</xdr:colOff>
      <xdr:row>11</xdr:row>
      <xdr:rowOff>161925</xdr:rowOff>
    </xdr:from>
    <xdr:to>
      <xdr:col>3</xdr:col>
      <xdr:colOff>1385888</xdr:colOff>
      <xdr:row>19</xdr:row>
      <xdr:rowOff>102394</xdr:rowOff>
    </xdr:to>
    <xdr:sp macro="" textlink="">
      <xdr:nvSpPr>
        <xdr:cNvPr id="2" name="1 Rectángulo"/>
        <xdr:cNvSpPr/>
      </xdr:nvSpPr>
      <xdr:spPr>
        <a:xfrm>
          <a:off x="3162300" y="2781300"/>
          <a:ext cx="3167063" cy="1464469"/>
        </a:xfrm>
        <a:prstGeom prst="rect">
          <a:avLst/>
        </a:prstGeom>
        <a:solidFill>
          <a:sysClr val="window" lastClr="FFFFFF"/>
        </a:solidFill>
        <a:ln>
          <a:solidFill>
            <a:schemeClr val="bg1"/>
          </a:solidFill>
        </a:ln>
        <a:effectLst>
          <a:softEdge rad="635000"/>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Sin Movimiento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206375</xdr:colOff>
      <xdr:row>8</xdr:row>
      <xdr:rowOff>152400</xdr:rowOff>
    </xdr:from>
    <xdr:to>
      <xdr:col>2</xdr:col>
      <xdr:colOff>461963</xdr:colOff>
      <xdr:row>14</xdr:row>
      <xdr:rowOff>349250</xdr:rowOff>
    </xdr:to>
    <xdr:sp macro="" textlink="">
      <xdr:nvSpPr>
        <xdr:cNvPr id="2" name="1 Rectángulo"/>
        <xdr:cNvSpPr/>
      </xdr:nvSpPr>
      <xdr:spPr>
        <a:xfrm>
          <a:off x="3032125" y="1485900"/>
          <a:ext cx="3636963" cy="1562100"/>
        </a:xfrm>
        <a:prstGeom prst="rect">
          <a:avLst/>
        </a:prstGeom>
        <a:solidFill>
          <a:sysClr val="window" lastClr="FFFFFF"/>
        </a:solidFill>
        <a:ln>
          <a:solidFill>
            <a:schemeClr val="bg1"/>
          </a:solidFill>
        </a:ln>
        <a:effectLst>
          <a:softEdge rad="635000"/>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No</a:t>
          </a:r>
          <a:r>
            <a:rPr lang="es-ES" sz="40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  Aplica</a:t>
          </a:r>
          <a:endParaRPr lang="es-ES" sz="40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Documents%20and%20Settings\SFINANZAS\Configuraci&#243;n%20local\Archivos%20temporales%20de%20Internet\Content.Outlook\P59IK4FR\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4:M39"/>
  <sheetViews>
    <sheetView showGridLines="0" view="pageBreakPreview" zoomScale="60" zoomScaleNormal="100" workbookViewId="0">
      <selection activeCell="H25" sqref="H25"/>
    </sheetView>
  </sheetViews>
  <sheetFormatPr baseColWidth="10" defaultRowHeight="13.5"/>
  <cols>
    <col min="1" max="1" width="12" style="1" customWidth="1"/>
    <col min="2" max="2" width="12.5703125" style="1" customWidth="1"/>
    <col min="3" max="4" width="11.42578125" style="1"/>
    <col min="5" max="5" width="12.7109375" style="1" customWidth="1"/>
    <col min="6" max="6" width="9.28515625" style="1" customWidth="1"/>
    <col min="7" max="16384" width="11.42578125" style="1"/>
  </cols>
  <sheetData>
    <row r="14" spans="1:13" ht="13.15" customHeight="1">
      <c r="A14" s="391" t="s">
        <v>166</v>
      </c>
      <c r="B14" s="391"/>
      <c r="C14" s="391"/>
      <c r="D14" s="391"/>
      <c r="E14" s="391"/>
      <c r="F14" s="391"/>
      <c r="G14" s="391"/>
      <c r="H14" s="391"/>
      <c r="I14" s="391"/>
      <c r="J14" s="391"/>
      <c r="K14" s="391"/>
      <c r="L14" s="74"/>
      <c r="M14" s="74"/>
    </row>
    <row r="15" spans="1:13" ht="13.15" customHeight="1">
      <c r="A15" s="391"/>
      <c r="B15" s="391"/>
      <c r="C15" s="391"/>
      <c r="D15" s="391"/>
      <c r="E15" s="391"/>
      <c r="F15" s="391"/>
      <c r="G15" s="391"/>
      <c r="H15" s="391"/>
      <c r="I15" s="391"/>
      <c r="J15" s="391"/>
      <c r="K15" s="391"/>
      <c r="L15" s="74"/>
      <c r="M15" s="74"/>
    </row>
    <row r="16" spans="1:13" ht="13.15" customHeight="1">
      <c r="A16" s="391"/>
      <c r="B16" s="391"/>
      <c r="C16" s="391"/>
      <c r="D16" s="391"/>
      <c r="E16" s="391"/>
      <c r="F16" s="391"/>
      <c r="G16" s="391"/>
      <c r="H16" s="391"/>
      <c r="I16" s="391"/>
      <c r="J16" s="391"/>
      <c r="K16" s="391"/>
      <c r="L16" s="74"/>
      <c r="M16" s="74"/>
    </row>
    <row r="18" spans="1:13" ht="15" customHeight="1">
      <c r="A18" s="392" t="s">
        <v>117</v>
      </c>
      <c r="B18" s="392"/>
      <c r="C18" s="392"/>
      <c r="D18" s="392"/>
      <c r="E18" s="392"/>
      <c r="F18" s="392"/>
      <c r="G18" s="392"/>
      <c r="H18" s="392"/>
      <c r="I18" s="392"/>
      <c r="J18" s="392"/>
      <c r="K18" s="392"/>
      <c r="L18" s="74"/>
      <c r="M18" s="74"/>
    </row>
    <row r="19" spans="1:13" ht="15" customHeight="1">
      <c r="A19" s="392"/>
      <c r="B19" s="392"/>
      <c r="C19" s="392"/>
      <c r="D19" s="392"/>
      <c r="E19" s="392"/>
      <c r="F19" s="392"/>
      <c r="G19" s="392"/>
      <c r="H19" s="392"/>
      <c r="I19" s="392"/>
      <c r="J19" s="392"/>
      <c r="K19" s="392"/>
      <c r="L19" s="74"/>
      <c r="M19" s="74"/>
    </row>
    <row r="20" spans="1:13" ht="15" customHeight="1">
      <c r="A20" s="392"/>
      <c r="B20" s="392"/>
      <c r="C20" s="392"/>
      <c r="D20" s="392"/>
      <c r="E20" s="392"/>
      <c r="F20" s="392"/>
      <c r="G20" s="392"/>
      <c r="H20" s="392"/>
      <c r="I20" s="392"/>
      <c r="J20" s="392"/>
      <c r="K20" s="392"/>
      <c r="L20" s="74"/>
      <c r="M20" s="74"/>
    </row>
    <row r="21" spans="1:13" ht="15" customHeight="1">
      <c r="A21" s="392"/>
      <c r="B21" s="392"/>
      <c r="C21" s="392"/>
      <c r="D21" s="392"/>
      <c r="E21" s="392"/>
      <c r="F21" s="392"/>
      <c r="G21" s="392"/>
      <c r="H21" s="392"/>
      <c r="I21" s="392"/>
      <c r="J21" s="392"/>
      <c r="K21" s="392"/>
      <c r="L21" s="74"/>
      <c r="M21" s="74"/>
    </row>
    <row r="22" spans="1:13" ht="13.15" customHeight="1">
      <c r="A22" s="74"/>
      <c r="B22" s="74"/>
      <c r="C22" s="74"/>
      <c r="D22" s="74"/>
      <c r="E22" s="74"/>
      <c r="F22" s="74"/>
      <c r="G22" s="74"/>
      <c r="H22" s="74"/>
      <c r="I22" s="74"/>
      <c r="J22" s="74"/>
      <c r="K22" s="74"/>
      <c r="L22" s="74"/>
      <c r="M22" s="74"/>
    </row>
    <row r="23" spans="1:13" ht="13.15" customHeight="1">
      <c r="A23" s="74"/>
      <c r="B23" s="74"/>
      <c r="C23" s="74"/>
      <c r="D23" s="74"/>
      <c r="E23" s="74"/>
      <c r="F23" s="74"/>
      <c r="G23" s="74"/>
      <c r="H23" s="74"/>
      <c r="I23" s="74"/>
      <c r="J23" s="74"/>
      <c r="K23" s="74"/>
      <c r="L23" s="74"/>
      <c r="M23" s="74"/>
    </row>
    <row r="33" spans="1:13" s="78" customFormat="1" ht="21">
      <c r="A33" s="71" t="s">
        <v>77</v>
      </c>
      <c r="B33" s="71"/>
      <c r="C33" s="71"/>
      <c r="D33" s="75"/>
      <c r="E33" s="75"/>
      <c r="F33" s="76"/>
      <c r="G33" s="76" t="s">
        <v>78</v>
      </c>
      <c r="H33" s="71"/>
      <c r="I33" s="71"/>
      <c r="J33" s="71"/>
      <c r="K33" s="77"/>
      <c r="L33" s="77"/>
    </row>
    <row r="34" spans="1:13" s="78" customFormat="1" ht="19.899999999999999" customHeight="1">
      <c r="B34" s="393" t="s">
        <v>773</v>
      </c>
      <c r="C34" s="393"/>
      <c r="D34" s="393"/>
      <c r="E34" s="393"/>
      <c r="F34" s="79"/>
      <c r="G34" s="393" t="s">
        <v>613</v>
      </c>
      <c r="H34" s="393"/>
      <c r="I34" s="393"/>
      <c r="J34" s="393"/>
      <c r="K34" s="393"/>
      <c r="L34" s="79"/>
      <c r="M34" s="79"/>
    </row>
    <row r="35" spans="1:13" ht="16.5">
      <c r="B35" s="394" t="s">
        <v>774</v>
      </c>
      <c r="C35" s="394"/>
      <c r="D35" s="394"/>
      <c r="E35" s="394"/>
      <c r="G35" s="394" t="s">
        <v>614</v>
      </c>
      <c r="H35" s="394"/>
      <c r="I35" s="394"/>
      <c r="J35" s="394"/>
      <c r="K35" s="394"/>
    </row>
    <row r="39" spans="1:13">
      <c r="H39" s="1" t="s">
        <v>615</v>
      </c>
    </row>
  </sheetData>
  <mergeCells count="6">
    <mergeCell ref="A14:K16"/>
    <mergeCell ref="A18:K21"/>
    <mergeCell ref="B34:E34"/>
    <mergeCell ref="B35:E35"/>
    <mergeCell ref="G34:K34"/>
    <mergeCell ref="G35:K35"/>
  </mergeCells>
  <printOptions horizontalCentered="1"/>
  <pageMargins left="0.59055118110236227" right="0.59055118110236227" top="0.35433070866141736" bottom="0.35433070866141736" header="0.19685039370078741" footer="0.19685039370078741"/>
  <pageSetup orientation="landscape" r:id="rId1"/>
  <headerFooter scaleWithDoc="0">
    <oddHeader>&amp;C&amp;G</oddHeader>
    <oddFooter>&amp;C&amp;G&amp;R</oddFooter>
  </headerFooter>
  <legacyDrawingHF r:id="rId2"/>
</worksheet>
</file>

<file path=xl/worksheets/sheet10.xml><?xml version="1.0" encoding="utf-8"?>
<worksheet xmlns="http://schemas.openxmlformats.org/spreadsheetml/2006/main" xmlns:r="http://schemas.openxmlformats.org/officeDocument/2006/relationships">
  <dimension ref="A1:T34"/>
  <sheetViews>
    <sheetView showGridLines="0" view="pageBreakPreview" zoomScale="70" zoomScaleNormal="85" zoomScaleSheetLayoutView="70" workbookViewId="0">
      <selection activeCell="A5" sqref="A5:C5"/>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395" t="s">
        <v>80</v>
      </c>
      <c r="B1" s="396"/>
      <c r="C1" s="397"/>
    </row>
    <row r="2" spans="1:20" ht="6" customHeight="1">
      <c r="C2" s="69"/>
    </row>
    <row r="3" spans="1:20" s="69" customFormat="1" ht="20.100000000000001" customHeight="1">
      <c r="A3" s="398" t="s">
        <v>601</v>
      </c>
      <c r="B3" s="399"/>
      <c r="C3" s="400"/>
      <c r="D3" s="202"/>
      <c r="E3" s="202"/>
      <c r="F3" s="202"/>
      <c r="G3" s="202"/>
      <c r="H3" s="202"/>
      <c r="I3" s="202"/>
      <c r="J3" s="202"/>
      <c r="K3" s="202"/>
      <c r="L3" s="202"/>
      <c r="M3" s="202"/>
      <c r="N3" s="202"/>
      <c r="O3" s="202"/>
      <c r="P3" s="202"/>
      <c r="Q3" s="202"/>
      <c r="R3" s="202"/>
      <c r="S3" s="202"/>
      <c r="T3" s="202"/>
    </row>
    <row r="4" spans="1:20" s="69" customFormat="1" ht="20.100000000000001" customHeight="1">
      <c r="A4" s="398" t="s">
        <v>584</v>
      </c>
      <c r="B4" s="399"/>
      <c r="C4" s="400"/>
      <c r="D4" s="202"/>
      <c r="E4" s="202"/>
      <c r="F4" s="202"/>
      <c r="G4" s="202"/>
      <c r="H4" s="202"/>
      <c r="I4" s="202"/>
      <c r="J4" s="202"/>
      <c r="K4" s="202"/>
      <c r="L4" s="202"/>
      <c r="M4" s="202"/>
      <c r="N4" s="202"/>
      <c r="O4" s="202"/>
      <c r="P4" s="202"/>
      <c r="Q4" s="202"/>
      <c r="R4" s="202"/>
      <c r="S4" s="202"/>
      <c r="T4" s="202"/>
    </row>
    <row r="5" spans="1:20" s="69" customFormat="1" ht="21.75" customHeight="1">
      <c r="A5" s="398" t="s">
        <v>608</v>
      </c>
      <c r="B5" s="399"/>
      <c r="C5" s="400"/>
      <c r="D5" s="202"/>
      <c r="E5" s="202"/>
      <c r="F5" s="202"/>
      <c r="G5" s="202"/>
      <c r="H5" s="202"/>
      <c r="I5" s="202"/>
      <c r="J5" s="202"/>
      <c r="K5" s="202"/>
      <c r="L5" s="202"/>
      <c r="M5" s="202"/>
      <c r="N5" s="202"/>
      <c r="O5" s="202"/>
      <c r="P5" s="202"/>
      <c r="Q5" s="202"/>
      <c r="R5" s="202"/>
      <c r="S5" s="202"/>
      <c r="T5" s="202"/>
    </row>
    <row r="6" spans="1:20" ht="30" customHeight="1">
      <c r="A6" s="458" t="s">
        <v>82</v>
      </c>
      <c r="B6" s="459"/>
      <c r="C6" s="460"/>
    </row>
    <row r="7" spans="1:20" s="48" customFormat="1" ht="15" customHeight="1">
      <c r="A7" s="72"/>
      <c r="B7" s="64"/>
      <c r="C7" s="201"/>
    </row>
    <row r="8" spans="1:20" s="48" customFormat="1" ht="15" customHeight="1">
      <c r="A8" s="455"/>
      <c r="B8" s="456"/>
      <c r="C8" s="457"/>
    </row>
    <row r="9" spans="1:20" s="48" customFormat="1" ht="36.75" customHeight="1">
      <c r="A9" s="461" t="s">
        <v>609</v>
      </c>
      <c r="B9" s="456"/>
      <c r="C9" s="457"/>
    </row>
    <row r="10" spans="1:20" s="48" customFormat="1" ht="15" customHeight="1">
      <c r="A10" s="455"/>
      <c r="B10" s="456"/>
      <c r="C10" s="457"/>
    </row>
    <row r="11" spans="1:20" s="48" customFormat="1" ht="15" customHeight="1">
      <c r="A11" s="455"/>
      <c r="B11" s="456"/>
      <c r="C11" s="457"/>
    </row>
    <row r="12" spans="1:20" s="48" customFormat="1" ht="15" customHeight="1">
      <c r="A12" s="455"/>
      <c r="B12" s="456"/>
      <c r="C12" s="457"/>
    </row>
    <row r="13" spans="1:20" s="48" customFormat="1" ht="15" customHeight="1">
      <c r="A13" s="455"/>
      <c r="B13" s="456"/>
      <c r="C13" s="457"/>
    </row>
    <row r="14" spans="1:20" s="48" customFormat="1" ht="15" customHeight="1">
      <c r="A14" s="455"/>
      <c r="B14" s="456"/>
      <c r="C14" s="457"/>
    </row>
    <row r="15" spans="1:20" s="48" customFormat="1" ht="15" customHeight="1">
      <c r="A15" s="455"/>
      <c r="B15" s="456"/>
      <c r="C15" s="457"/>
    </row>
    <row r="16" spans="1:20" s="48" customFormat="1" ht="15" customHeight="1">
      <c r="A16" s="455"/>
      <c r="B16" s="456"/>
      <c r="C16" s="457"/>
    </row>
    <row r="17" spans="1:3" s="48" customFormat="1" ht="15" customHeight="1">
      <c r="A17" s="455"/>
      <c r="B17" s="456"/>
      <c r="C17" s="457"/>
    </row>
    <row r="18" spans="1:3" s="48" customFormat="1" ht="15" customHeight="1">
      <c r="A18" s="455"/>
      <c r="B18" s="456"/>
      <c r="C18" s="457"/>
    </row>
    <row r="19" spans="1:3" s="48" customFormat="1" ht="15" customHeight="1">
      <c r="A19" s="455"/>
      <c r="B19" s="456"/>
      <c r="C19" s="457"/>
    </row>
    <row r="20" spans="1:3" s="48" customFormat="1" ht="15" customHeight="1">
      <c r="A20" s="455"/>
      <c r="B20" s="456"/>
      <c r="C20" s="457"/>
    </row>
    <row r="21" spans="1:3" s="48" customFormat="1" ht="15" customHeight="1">
      <c r="A21" s="455"/>
      <c r="B21" s="456"/>
      <c r="C21" s="457"/>
    </row>
    <row r="22" spans="1:3" s="48" customFormat="1" ht="15" customHeight="1">
      <c r="A22" s="455"/>
      <c r="B22" s="456"/>
      <c r="C22" s="457"/>
    </row>
    <row r="23" spans="1:3" s="48" customFormat="1" ht="15" customHeight="1">
      <c r="A23" s="455"/>
      <c r="B23" s="456"/>
      <c r="C23" s="457"/>
    </row>
    <row r="24" spans="1:3" s="48" customFormat="1" ht="15" customHeight="1">
      <c r="A24" s="455"/>
      <c r="B24" s="456"/>
      <c r="C24" s="457"/>
    </row>
    <row r="25" spans="1:3" s="48" customFormat="1" ht="15" customHeight="1">
      <c r="A25" s="455"/>
      <c r="B25" s="456"/>
      <c r="C25" s="457"/>
    </row>
    <row r="26" spans="1:3" s="48" customFormat="1" ht="15" customHeight="1">
      <c r="A26" s="455"/>
      <c r="B26" s="456"/>
      <c r="C26" s="457"/>
    </row>
    <row r="27" spans="1:3" s="48" customFormat="1" ht="15" customHeight="1">
      <c r="A27" s="455"/>
      <c r="B27" s="456"/>
      <c r="C27" s="457"/>
    </row>
    <row r="28" spans="1:3" s="48" customFormat="1" ht="15" customHeight="1">
      <c r="A28" s="455"/>
      <c r="B28" s="456"/>
      <c r="C28" s="457"/>
    </row>
    <row r="29" spans="1:3" s="48" customFormat="1" ht="15" customHeight="1">
      <c r="A29" s="455"/>
      <c r="B29" s="456"/>
      <c r="C29" s="457"/>
    </row>
    <row r="30" spans="1:3" s="48" customFormat="1" ht="15" customHeight="1">
      <c r="A30" s="455"/>
      <c r="B30" s="456"/>
      <c r="C30" s="457"/>
    </row>
    <row r="31" spans="1:3" s="48" customFormat="1" ht="15" customHeight="1">
      <c r="A31" s="462"/>
      <c r="B31" s="463"/>
      <c r="C31" s="464"/>
    </row>
    <row r="33" spans="1:3">
      <c r="A33" s="35"/>
      <c r="B33" s="35"/>
      <c r="C33" s="9"/>
    </row>
    <row r="34" spans="1:3">
      <c r="A34" s="36"/>
      <c r="B34" s="36"/>
      <c r="C34" s="12"/>
    </row>
  </sheetData>
  <mergeCells count="29">
    <mergeCell ref="A16:C16"/>
    <mergeCell ref="A17:C17"/>
    <mergeCell ref="A18:C18"/>
    <mergeCell ref="A19:C19"/>
    <mergeCell ref="A20:C20"/>
    <mergeCell ref="A21:C21"/>
    <mergeCell ref="A22:C22"/>
    <mergeCell ref="A23:C23"/>
    <mergeCell ref="A29:C29"/>
    <mergeCell ref="A30:C30"/>
    <mergeCell ref="A26:C26"/>
    <mergeCell ref="A31:C31"/>
    <mergeCell ref="A24:C24"/>
    <mergeCell ref="A25:C25"/>
    <mergeCell ref="A27:C27"/>
    <mergeCell ref="A28:C28"/>
    <mergeCell ref="A15:C15"/>
    <mergeCell ref="A1:C1"/>
    <mergeCell ref="A3:C3"/>
    <mergeCell ref="A4:C4"/>
    <mergeCell ref="A5:C5"/>
    <mergeCell ref="A6:C6"/>
    <mergeCell ref="A8:C8"/>
    <mergeCell ref="A9:C9"/>
    <mergeCell ref="A10:C10"/>
    <mergeCell ref="A11:C11"/>
    <mergeCell ref="A12:C12"/>
    <mergeCell ref="A13:C13"/>
    <mergeCell ref="A14:C14"/>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1.xml><?xml version="1.0" encoding="utf-8"?>
<worksheet xmlns="http://schemas.openxmlformats.org/spreadsheetml/2006/main" xmlns:r="http://schemas.openxmlformats.org/officeDocument/2006/relationships">
  <dimension ref="A1:T34"/>
  <sheetViews>
    <sheetView showGridLines="0" view="pageBreakPreview" zoomScale="70" zoomScaleNormal="85" zoomScaleSheetLayoutView="70" workbookViewId="0">
      <selection activeCell="A9" sqref="A9:C9"/>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395" t="s">
        <v>80</v>
      </c>
      <c r="B1" s="396"/>
      <c r="C1" s="397"/>
    </row>
    <row r="2" spans="1:20" ht="6" customHeight="1">
      <c r="C2" s="69"/>
    </row>
    <row r="3" spans="1:20" s="69" customFormat="1" ht="20.100000000000001" customHeight="1">
      <c r="A3" s="398" t="s">
        <v>601</v>
      </c>
      <c r="B3" s="399"/>
      <c r="C3" s="400"/>
      <c r="D3" s="202"/>
      <c r="E3" s="202"/>
      <c r="F3" s="202"/>
      <c r="G3" s="202"/>
      <c r="H3" s="202"/>
      <c r="I3" s="202"/>
      <c r="J3" s="202"/>
      <c r="K3" s="202"/>
      <c r="L3" s="202"/>
      <c r="M3" s="202"/>
      <c r="N3" s="202"/>
      <c r="O3" s="202"/>
      <c r="P3" s="202"/>
      <c r="Q3" s="202"/>
      <c r="R3" s="202"/>
      <c r="S3" s="202"/>
      <c r="T3" s="202"/>
    </row>
    <row r="4" spans="1:20" s="69" customFormat="1" ht="20.100000000000001" customHeight="1">
      <c r="A4" s="398" t="s">
        <v>584</v>
      </c>
      <c r="B4" s="399"/>
      <c r="C4" s="400"/>
      <c r="D4" s="202"/>
      <c r="E4" s="202"/>
      <c r="F4" s="202"/>
      <c r="G4" s="202"/>
      <c r="H4" s="202"/>
      <c r="I4" s="202"/>
      <c r="J4" s="202"/>
      <c r="K4" s="202"/>
      <c r="L4" s="202"/>
      <c r="M4" s="202"/>
      <c r="N4" s="202"/>
      <c r="O4" s="202"/>
      <c r="P4" s="202"/>
      <c r="Q4" s="202"/>
      <c r="R4" s="202"/>
      <c r="S4" s="202"/>
      <c r="T4" s="202"/>
    </row>
    <row r="5" spans="1:20" s="69" customFormat="1" ht="24.75" customHeight="1">
      <c r="A5" s="398" t="s">
        <v>610</v>
      </c>
      <c r="B5" s="399"/>
      <c r="C5" s="400"/>
      <c r="D5" s="202"/>
      <c r="E5" s="202"/>
      <c r="F5" s="202"/>
      <c r="G5" s="202"/>
      <c r="H5" s="202"/>
      <c r="I5" s="202"/>
      <c r="J5" s="202"/>
      <c r="K5" s="202"/>
      <c r="L5" s="202"/>
      <c r="M5" s="202"/>
      <c r="N5" s="202"/>
      <c r="O5" s="202"/>
      <c r="P5" s="202"/>
      <c r="Q5" s="202"/>
      <c r="R5" s="202"/>
      <c r="S5" s="202"/>
      <c r="T5" s="202"/>
    </row>
    <row r="6" spans="1:20" ht="30" customHeight="1">
      <c r="A6" s="458" t="s">
        <v>82</v>
      </c>
      <c r="B6" s="459"/>
      <c r="C6" s="460"/>
    </row>
    <row r="7" spans="1:20" s="48" customFormat="1" ht="15" customHeight="1">
      <c r="A7" s="72"/>
      <c r="B7" s="64"/>
      <c r="C7" s="201"/>
    </row>
    <row r="8" spans="1:20" s="48" customFormat="1" ht="15" customHeight="1">
      <c r="A8" s="455"/>
      <c r="B8" s="456"/>
      <c r="C8" s="457"/>
    </row>
    <row r="9" spans="1:20" s="48" customFormat="1" ht="36.75" customHeight="1">
      <c r="A9" s="461" t="s">
        <v>602</v>
      </c>
      <c r="B9" s="456"/>
      <c r="C9" s="457"/>
    </row>
    <row r="10" spans="1:20" s="48" customFormat="1" ht="15" customHeight="1">
      <c r="A10" s="455"/>
      <c r="B10" s="456"/>
      <c r="C10" s="457"/>
    </row>
    <row r="11" spans="1:20" s="48" customFormat="1" ht="15" customHeight="1">
      <c r="A11" s="455"/>
      <c r="B11" s="456"/>
      <c r="C11" s="457"/>
    </row>
    <row r="12" spans="1:20" s="48" customFormat="1" ht="15" customHeight="1">
      <c r="A12" s="455"/>
      <c r="B12" s="456"/>
      <c r="C12" s="457"/>
    </row>
    <row r="13" spans="1:20" s="48" customFormat="1" ht="15" customHeight="1">
      <c r="A13" s="455"/>
      <c r="B13" s="456"/>
      <c r="C13" s="457"/>
    </row>
    <row r="14" spans="1:20" s="48" customFormat="1" ht="15" customHeight="1">
      <c r="A14" s="455"/>
      <c r="B14" s="456"/>
      <c r="C14" s="457"/>
    </row>
    <row r="15" spans="1:20" s="48" customFormat="1" ht="15" customHeight="1">
      <c r="A15" s="455"/>
      <c r="B15" s="456"/>
      <c r="C15" s="457"/>
    </row>
    <row r="16" spans="1:20" s="48" customFormat="1" ht="15" customHeight="1">
      <c r="A16" s="455"/>
      <c r="B16" s="456"/>
      <c r="C16" s="457"/>
    </row>
    <row r="17" spans="1:3" s="48" customFormat="1" ht="15" customHeight="1">
      <c r="A17" s="455"/>
      <c r="B17" s="456"/>
      <c r="C17" s="457"/>
    </row>
    <row r="18" spans="1:3" s="48" customFormat="1" ht="15" customHeight="1">
      <c r="A18" s="455"/>
      <c r="B18" s="456"/>
      <c r="C18" s="457"/>
    </row>
    <row r="19" spans="1:3" s="48" customFormat="1" ht="15" customHeight="1">
      <c r="A19" s="455"/>
      <c r="B19" s="456"/>
      <c r="C19" s="457"/>
    </row>
    <row r="20" spans="1:3" s="48" customFormat="1" ht="15" customHeight="1">
      <c r="A20" s="455"/>
      <c r="B20" s="456"/>
      <c r="C20" s="457"/>
    </row>
    <row r="21" spans="1:3" s="48" customFormat="1" ht="15" customHeight="1">
      <c r="A21" s="455"/>
      <c r="B21" s="456"/>
      <c r="C21" s="457"/>
    </row>
    <row r="22" spans="1:3" s="48" customFormat="1" ht="15" customHeight="1">
      <c r="A22" s="455"/>
      <c r="B22" s="456"/>
      <c r="C22" s="457"/>
    </row>
    <row r="23" spans="1:3" s="48" customFormat="1" ht="15" customHeight="1">
      <c r="A23" s="455"/>
      <c r="B23" s="456"/>
      <c r="C23" s="457"/>
    </row>
    <row r="24" spans="1:3" s="48" customFormat="1" ht="15" customHeight="1">
      <c r="A24" s="455"/>
      <c r="B24" s="456"/>
      <c r="C24" s="457"/>
    </row>
    <row r="25" spans="1:3" s="48" customFormat="1" ht="15" customHeight="1">
      <c r="A25" s="455"/>
      <c r="B25" s="456"/>
      <c r="C25" s="457"/>
    </row>
    <row r="26" spans="1:3" s="48" customFormat="1" ht="15" customHeight="1">
      <c r="A26" s="455"/>
      <c r="B26" s="456"/>
      <c r="C26" s="457"/>
    </row>
    <row r="27" spans="1:3" s="48" customFormat="1" ht="15" customHeight="1">
      <c r="A27" s="455"/>
      <c r="B27" s="456"/>
      <c r="C27" s="457"/>
    </row>
    <row r="28" spans="1:3" s="48" customFormat="1" ht="15" customHeight="1">
      <c r="A28" s="455"/>
      <c r="B28" s="456"/>
      <c r="C28" s="457"/>
    </row>
    <row r="29" spans="1:3" s="48" customFormat="1" ht="15" customHeight="1">
      <c r="A29" s="455"/>
      <c r="B29" s="456"/>
      <c r="C29" s="457"/>
    </row>
    <row r="30" spans="1:3" s="48" customFormat="1" ht="15" customHeight="1">
      <c r="A30" s="455"/>
      <c r="B30" s="456"/>
      <c r="C30" s="457"/>
    </row>
    <row r="31" spans="1:3" s="48" customFormat="1" ht="15" customHeight="1">
      <c r="A31" s="462"/>
      <c r="B31" s="463"/>
      <c r="C31" s="464"/>
    </row>
    <row r="33" spans="1:3">
      <c r="A33" s="35"/>
      <c r="B33" s="35"/>
      <c r="C33" s="9"/>
    </row>
    <row r="34" spans="1:3">
      <c r="A34" s="36"/>
      <c r="B34" s="36"/>
      <c r="C34" s="12"/>
    </row>
  </sheetData>
  <mergeCells count="29">
    <mergeCell ref="A16:C16"/>
    <mergeCell ref="A17:C17"/>
    <mergeCell ref="A18:C18"/>
    <mergeCell ref="A19:C19"/>
    <mergeCell ref="A20:C20"/>
    <mergeCell ref="A21:C21"/>
    <mergeCell ref="A22:C22"/>
    <mergeCell ref="A23:C23"/>
    <mergeCell ref="A29:C29"/>
    <mergeCell ref="A30:C30"/>
    <mergeCell ref="A26:C26"/>
    <mergeCell ref="A31:C31"/>
    <mergeCell ref="A24:C24"/>
    <mergeCell ref="A25:C25"/>
    <mergeCell ref="A27:C27"/>
    <mergeCell ref="A28:C28"/>
    <mergeCell ref="A15:C15"/>
    <mergeCell ref="A1:C1"/>
    <mergeCell ref="A3:C3"/>
    <mergeCell ref="A4:C4"/>
    <mergeCell ref="A5:C5"/>
    <mergeCell ref="A6:C6"/>
    <mergeCell ref="A8:C8"/>
    <mergeCell ref="A9:C9"/>
    <mergeCell ref="A10:C10"/>
    <mergeCell ref="A11:C11"/>
    <mergeCell ref="A12:C12"/>
    <mergeCell ref="A13:C13"/>
    <mergeCell ref="A14:C14"/>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2.xml><?xml version="1.0" encoding="utf-8"?>
<worksheet xmlns="http://schemas.openxmlformats.org/spreadsheetml/2006/main" xmlns:r="http://schemas.openxmlformats.org/officeDocument/2006/relationships">
  <dimension ref="A1:T34"/>
  <sheetViews>
    <sheetView showGridLines="0" view="pageBreakPreview" topLeftCell="A8" zoomScale="70" zoomScaleNormal="100" zoomScaleSheetLayoutView="70" workbookViewId="0">
      <selection activeCell="C34" sqref="C34"/>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395" t="s">
        <v>80</v>
      </c>
      <c r="B1" s="396"/>
      <c r="C1" s="397"/>
    </row>
    <row r="2" spans="1:20" ht="6" customHeight="1">
      <c r="C2" s="69"/>
    </row>
    <row r="3" spans="1:20" s="69" customFormat="1" ht="20.100000000000001" customHeight="1">
      <c r="A3" s="398" t="s">
        <v>601</v>
      </c>
      <c r="B3" s="399"/>
      <c r="C3" s="400"/>
      <c r="D3" s="202"/>
      <c r="E3" s="202"/>
      <c r="F3" s="202"/>
      <c r="G3" s="202"/>
      <c r="H3" s="202"/>
      <c r="I3" s="202"/>
      <c r="J3" s="202"/>
      <c r="K3" s="202"/>
      <c r="L3" s="202"/>
      <c r="M3" s="202"/>
      <c r="N3" s="202"/>
      <c r="O3" s="202"/>
      <c r="P3" s="202"/>
      <c r="Q3" s="202"/>
      <c r="R3" s="202"/>
      <c r="S3" s="202"/>
      <c r="T3" s="202"/>
    </row>
    <row r="4" spans="1:20" s="69" customFormat="1" ht="20.100000000000001" customHeight="1">
      <c r="A4" s="398" t="s">
        <v>584</v>
      </c>
      <c r="B4" s="399"/>
      <c r="C4" s="400"/>
      <c r="D4" s="202"/>
      <c r="E4" s="202"/>
      <c r="F4" s="202"/>
      <c r="G4" s="202"/>
      <c r="H4" s="202"/>
      <c r="I4" s="202"/>
      <c r="J4" s="202"/>
      <c r="K4" s="202"/>
      <c r="L4" s="202"/>
      <c r="M4" s="202"/>
      <c r="N4" s="202"/>
      <c r="O4" s="202"/>
      <c r="P4" s="202"/>
      <c r="Q4" s="202"/>
      <c r="R4" s="202"/>
      <c r="S4" s="202"/>
      <c r="T4" s="202"/>
    </row>
    <row r="5" spans="1:20" s="69" customFormat="1" ht="20.100000000000001" customHeight="1">
      <c r="A5" s="398" t="s">
        <v>611</v>
      </c>
      <c r="B5" s="399"/>
      <c r="C5" s="400"/>
      <c r="D5" s="202"/>
      <c r="E5" s="202"/>
      <c r="F5" s="202"/>
      <c r="G5" s="202"/>
      <c r="H5" s="202"/>
      <c r="I5" s="202"/>
      <c r="J5" s="202"/>
      <c r="K5" s="202"/>
      <c r="L5" s="202"/>
      <c r="M5" s="202"/>
      <c r="N5" s="202"/>
      <c r="O5" s="202"/>
      <c r="P5" s="202"/>
      <c r="Q5" s="202"/>
      <c r="R5" s="202"/>
      <c r="S5" s="202"/>
      <c r="T5" s="202"/>
    </row>
    <row r="6" spans="1:20" ht="30" customHeight="1">
      <c r="A6" s="458" t="s">
        <v>82</v>
      </c>
      <c r="B6" s="459"/>
      <c r="C6" s="460"/>
    </row>
    <row r="7" spans="1:20" s="48" customFormat="1" ht="15" customHeight="1">
      <c r="A7" s="72"/>
      <c r="B7" s="64"/>
      <c r="C7" s="201"/>
    </row>
    <row r="8" spans="1:20" s="48" customFormat="1" ht="15" customHeight="1">
      <c r="A8" s="455"/>
      <c r="B8" s="456"/>
      <c r="C8" s="457"/>
    </row>
    <row r="9" spans="1:20" s="48" customFormat="1" ht="15" customHeight="1">
      <c r="A9" s="455"/>
      <c r="B9" s="456"/>
      <c r="C9" s="457"/>
    </row>
    <row r="10" spans="1:20" s="48" customFormat="1" ht="15" customHeight="1">
      <c r="A10" s="461" t="s">
        <v>602</v>
      </c>
      <c r="B10" s="456"/>
      <c r="C10" s="457"/>
    </row>
    <row r="11" spans="1:20" s="48" customFormat="1" ht="15" customHeight="1">
      <c r="A11" s="455"/>
      <c r="B11" s="456"/>
      <c r="C11" s="457"/>
    </row>
    <row r="12" spans="1:20" s="48" customFormat="1" ht="15" customHeight="1">
      <c r="A12" s="455"/>
      <c r="B12" s="456"/>
      <c r="C12" s="457"/>
    </row>
    <row r="13" spans="1:20" s="48" customFormat="1" ht="15" customHeight="1">
      <c r="A13" s="455"/>
      <c r="B13" s="456"/>
      <c r="C13" s="457"/>
    </row>
    <row r="14" spans="1:20" s="48" customFormat="1" ht="15" customHeight="1">
      <c r="A14" s="455"/>
      <c r="B14" s="456"/>
      <c r="C14" s="457"/>
    </row>
    <row r="15" spans="1:20" s="48" customFormat="1" ht="15" customHeight="1">
      <c r="A15" s="455"/>
      <c r="B15" s="456"/>
      <c r="C15" s="457"/>
    </row>
    <row r="16" spans="1:20" s="48" customFormat="1" ht="15" customHeight="1">
      <c r="A16" s="455"/>
      <c r="B16" s="456"/>
      <c r="C16" s="457"/>
    </row>
    <row r="17" spans="1:3" s="48" customFormat="1" ht="15" customHeight="1">
      <c r="A17" s="455"/>
      <c r="B17" s="456"/>
      <c r="C17" s="457"/>
    </row>
    <row r="18" spans="1:3" s="48" customFormat="1" ht="15" customHeight="1">
      <c r="A18" s="455"/>
      <c r="B18" s="456"/>
      <c r="C18" s="457"/>
    </row>
    <row r="19" spans="1:3" s="48" customFormat="1" ht="15" customHeight="1">
      <c r="A19" s="455"/>
      <c r="B19" s="456"/>
      <c r="C19" s="457"/>
    </row>
    <row r="20" spans="1:3" s="48" customFormat="1" ht="15" customHeight="1">
      <c r="A20" s="455"/>
      <c r="B20" s="456"/>
      <c r="C20" s="457"/>
    </row>
    <row r="21" spans="1:3" s="48" customFormat="1" ht="15" customHeight="1">
      <c r="A21" s="455"/>
      <c r="B21" s="456"/>
      <c r="C21" s="457"/>
    </row>
    <row r="22" spans="1:3" s="48" customFormat="1" ht="15" customHeight="1">
      <c r="A22" s="455"/>
      <c r="B22" s="456"/>
      <c r="C22" s="457"/>
    </row>
    <row r="23" spans="1:3" s="48" customFormat="1" ht="15" customHeight="1">
      <c r="A23" s="455"/>
      <c r="B23" s="456"/>
      <c r="C23" s="457"/>
    </row>
    <row r="24" spans="1:3" s="48" customFormat="1" ht="15" customHeight="1">
      <c r="A24" s="455"/>
      <c r="B24" s="456"/>
      <c r="C24" s="457"/>
    </row>
    <row r="25" spans="1:3" s="48" customFormat="1" ht="15" customHeight="1">
      <c r="A25" s="455"/>
      <c r="B25" s="456"/>
      <c r="C25" s="457"/>
    </row>
    <row r="26" spans="1:3" s="48" customFormat="1" ht="15" customHeight="1">
      <c r="A26" s="455"/>
      <c r="B26" s="456"/>
      <c r="C26" s="457"/>
    </row>
    <row r="27" spans="1:3" s="48" customFormat="1" ht="15" customHeight="1">
      <c r="A27" s="455"/>
      <c r="B27" s="456"/>
      <c r="C27" s="457"/>
    </row>
    <row r="28" spans="1:3" s="48" customFormat="1" ht="15" customHeight="1">
      <c r="A28" s="455"/>
      <c r="B28" s="456"/>
      <c r="C28" s="457"/>
    </row>
    <row r="29" spans="1:3" s="48" customFormat="1" ht="15" customHeight="1">
      <c r="A29" s="455"/>
      <c r="B29" s="456"/>
      <c r="C29" s="457"/>
    </row>
    <row r="30" spans="1:3" s="48" customFormat="1" ht="15" customHeight="1">
      <c r="A30" s="455"/>
      <c r="B30" s="456"/>
      <c r="C30" s="457"/>
    </row>
    <row r="31" spans="1:3" s="48" customFormat="1" ht="15" customHeight="1">
      <c r="A31" s="462"/>
      <c r="B31" s="463"/>
      <c r="C31" s="464"/>
    </row>
    <row r="33" spans="1:3">
      <c r="A33" s="35"/>
      <c r="B33" s="35"/>
      <c r="C33" s="9"/>
    </row>
    <row r="34" spans="1:3">
      <c r="A34" s="36"/>
      <c r="B34" s="36"/>
      <c r="C34" s="12"/>
    </row>
  </sheetData>
  <mergeCells count="29">
    <mergeCell ref="A16:C16"/>
    <mergeCell ref="A17:C17"/>
    <mergeCell ref="A18:C18"/>
    <mergeCell ref="A19:C19"/>
    <mergeCell ref="A20:C20"/>
    <mergeCell ref="A21:C21"/>
    <mergeCell ref="A22:C22"/>
    <mergeCell ref="A23:C23"/>
    <mergeCell ref="A29:C29"/>
    <mergeCell ref="A30:C30"/>
    <mergeCell ref="A26:C26"/>
    <mergeCell ref="A31:C31"/>
    <mergeCell ref="A24:C24"/>
    <mergeCell ref="A25:C25"/>
    <mergeCell ref="A27:C27"/>
    <mergeCell ref="A28:C28"/>
    <mergeCell ref="A15:C15"/>
    <mergeCell ref="A1:C1"/>
    <mergeCell ref="A3:C3"/>
    <mergeCell ref="A4:C4"/>
    <mergeCell ref="A5:C5"/>
    <mergeCell ref="A6:C6"/>
    <mergeCell ref="A8:C8"/>
    <mergeCell ref="A9:C9"/>
    <mergeCell ref="A10:C10"/>
    <mergeCell ref="A11:C11"/>
    <mergeCell ref="A12:C12"/>
    <mergeCell ref="A13:C13"/>
    <mergeCell ref="A14:C14"/>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3.xml><?xml version="1.0" encoding="utf-8"?>
<worksheet xmlns="http://schemas.openxmlformats.org/spreadsheetml/2006/main" xmlns:r="http://schemas.openxmlformats.org/officeDocument/2006/relationships">
  <dimension ref="A1:T34"/>
  <sheetViews>
    <sheetView showGridLines="0" view="pageBreakPreview" zoomScale="70" zoomScaleNormal="100" zoomScaleSheetLayoutView="70" workbookViewId="0">
      <selection activeCell="A18" sqref="A18:C18"/>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395" t="s">
        <v>80</v>
      </c>
      <c r="B1" s="396"/>
      <c r="C1" s="397"/>
    </row>
    <row r="2" spans="1:20" ht="6" customHeight="1">
      <c r="C2" s="69"/>
    </row>
    <row r="3" spans="1:20" s="69" customFormat="1" ht="20.100000000000001" customHeight="1">
      <c r="A3" s="398" t="s">
        <v>601</v>
      </c>
      <c r="B3" s="399"/>
      <c r="C3" s="400"/>
      <c r="D3" s="202"/>
      <c r="E3" s="202"/>
      <c r="F3" s="202"/>
      <c r="G3" s="202"/>
      <c r="H3" s="202"/>
      <c r="I3" s="202"/>
      <c r="J3" s="202"/>
      <c r="K3" s="202"/>
      <c r="L3" s="202"/>
      <c r="M3" s="202"/>
      <c r="N3" s="202"/>
      <c r="O3" s="202"/>
      <c r="P3" s="202"/>
      <c r="Q3" s="202"/>
      <c r="R3" s="202"/>
      <c r="S3" s="202"/>
      <c r="T3" s="202"/>
    </row>
    <row r="4" spans="1:20" s="69" customFormat="1" ht="20.100000000000001" customHeight="1">
      <c r="A4" s="398" t="s">
        <v>584</v>
      </c>
      <c r="B4" s="399"/>
      <c r="C4" s="400"/>
      <c r="D4" s="202"/>
      <c r="E4" s="202"/>
      <c r="F4" s="202"/>
      <c r="G4" s="202"/>
      <c r="H4" s="202"/>
      <c r="I4" s="202"/>
      <c r="J4" s="202"/>
      <c r="K4" s="202"/>
      <c r="L4" s="202"/>
      <c r="M4" s="202"/>
      <c r="N4" s="202"/>
      <c r="O4" s="202"/>
      <c r="P4" s="202"/>
      <c r="Q4" s="202"/>
      <c r="R4" s="202"/>
      <c r="S4" s="202"/>
      <c r="T4" s="202"/>
    </row>
    <row r="5" spans="1:20" s="69" customFormat="1" ht="20.100000000000001" customHeight="1">
      <c r="A5" s="398" t="s">
        <v>612</v>
      </c>
      <c r="B5" s="399"/>
      <c r="C5" s="400"/>
      <c r="D5" s="202"/>
      <c r="E5" s="202"/>
      <c r="F5" s="202"/>
      <c r="G5" s="202"/>
      <c r="H5" s="202"/>
      <c r="I5" s="202"/>
      <c r="J5" s="202"/>
      <c r="K5" s="202"/>
      <c r="L5" s="202"/>
      <c r="M5" s="202"/>
      <c r="N5" s="202"/>
      <c r="O5" s="202"/>
      <c r="P5" s="202"/>
      <c r="Q5" s="202"/>
      <c r="R5" s="202"/>
      <c r="S5" s="202"/>
      <c r="T5" s="202"/>
    </row>
    <row r="6" spans="1:20" ht="30" customHeight="1">
      <c r="A6" s="458" t="s">
        <v>82</v>
      </c>
      <c r="B6" s="459"/>
      <c r="C6" s="460"/>
    </row>
    <row r="7" spans="1:20" s="48" customFormat="1" ht="15" customHeight="1">
      <c r="A7" s="72"/>
      <c r="B7" s="64"/>
      <c r="C7" s="201"/>
    </row>
    <row r="8" spans="1:20" s="48" customFormat="1" ht="15" customHeight="1">
      <c r="A8" s="455"/>
      <c r="B8" s="456"/>
      <c r="C8" s="457"/>
    </row>
    <row r="9" spans="1:20" s="48" customFormat="1" ht="15" customHeight="1">
      <c r="A9" s="455"/>
      <c r="B9" s="456"/>
      <c r="C9" s="457"/>
    </row>
    <row r="10" spans="1:20" s="48" customFormat="1" ht="15" customHeight="1">
      <c r="A10" s="461" t="s">
        <v>602</v>
      </c>
      <c r="B10" s="456"/>
      <c r="C10" s="457"/>
    </row>
    <row r="11" spans="1:20" s="48" customFormat="1" ht="15" customHeight="1">
      <c r="A11" s="455"/>
      <c r="B11" s="456"/>
      <c r="C11" s="457"/>
    </row>
    <row r="12" spans="1:20" s="48" customFormat="1" ht="15" customHeight="1">
      <c r="A12" s="455"/>
      <c r="B12" s="456"/>
      <c r="C12" s="457"/>
    </row>
    <row r="13" spans="1:20" s="48" customFormat="1" ht="15" customHeight="1">
      <c r="A13" s="455"/>
      <c r="B13" s="456"/>
      <c r="C13" s="457"/>
    </row>
    <row r="14" spans="1:20" s="48" customFormat="1" ht="15" customHeight="1">
      <c r="A14" s="455"/>
      <c r="B14" s="456"/>
      <c r="C14" s="457"/>
    </row>
    <row r="15" spans="1:20" s="48" customFormat="1" ht="15" customHeight="1">
      <c r="A15" s="455"/>
      <c r="B15" s="456"/>
      <c r="C15" s="457"/>
    </row>
    <row r="16" spans="1:20" s="48" customFormat="1" ht="15" customHeight="1">
      <c r="A16" s="455"/>
      <c r="B16" s="456"/>
      <c r="C16" s="457"/>
    </row>
    <row r="17" spans="1:3" s="48" customFormat="1" ht="15" customHeight="1">
      <c r="A17" s="455"/>
      <c r="B17" s="456"/>
      <c r="C17" s="457"/>
    </row>
    <row r="18" spans="1:3" s="48" customFormat="1" ht="15" customHeight="1">
      <c r="A18" s="455"/>
      <c r="B18" s="456"/>
      <c r="C18" s="457"/>
    </row>
    <row r="19" spans="1:3" s="48" customFormat="1" ht="15" customHeight="1">
      <c r="A19" s="455"/>
      <c r="B19" s="456"/>
      <c r="C19" s="457"/>
    </row>
    <row r="20" spans="1:3" s="48" customFormat="1" ht="15" customHeight="1">
      <c r="A20" s="455"/>
      <c r="B20" s="456"/>
      <c r="C20" s="457"/>
    </row>
    <row r="21" spans="1:3" s="48" customFormat="1" ht="15" customHeight="1">
      <c r="A21" s="455"/>
      <c r="B21" s="456"/>
      <c r="C21" s="457"/>
    </row>
    <row r="22" spans="1:3" s="48" customFormat="1" ht="15" customHeight="1">
      <c r="A22" s="455"/>
      <c r="B22" s="456"/>
      <c r="C22" s="457"/>
    </row>
    <row r="23" spans="1:3" s="48" customFormat="1" ht="15" customHeight="1">
      <c r="A23" s="455"/>
      <c r="B23" s="456"/>
      <c r="C23" s="457"/>
    </row>
    <row r="24" spans="1:3" s="48" customFormat="1" ht="15" customHeight="1">
      <c r="A24" s="455"/>
      <c r="B24" s="456"/>
      <c r="C24" s="457"/>
    </row>
    <row r="25" spans="1:3" s="48" customFormat="1" ht="15" customHeight="1">
      <c r="A25" s="455"/>
      <c r="B25" s="456"/>
      <c r="C25" s="457"/>
    </row>
    <row r="26" spans="1:3" s="48" customFormat="1" ht="15" customHeight="1">
      <c r="A26" s="455"/>
      <c r="B26" s="456"/>
      <c r="C26" s="457"/>
    </row>
    <row r="27" spans="1:3" s="48" customFormat="1" ht="15" customHeight="1">
      <c r="A27" s="455"/>
      <c r="B27" s="456"/>
      <c r="C27" s="457"/>
    </row>
    <row r="28" spans="1:3" s="48" customFormat="1" ht="15" customHeight="1">
      <c r="A28" s="455"/>
      <c r="B28" s="456"/>
      <c r="C28" s="457"/>
    </row>
    <row r="29" spans="1:3" s="48" customFormat="1" ht="15" customHeight="1">
      <c r="A29" s="455"/>
      <c r="B29" s="456"/>
      <c r="C29" s="457"/>
    </row>
    <row r="30" spans="1:3" s="48" customFormat="1" ht="15" customHeight="1">
      <c r="A30" s="455"/>
      <c r="B30" s="456"/>
      <c r="C30" s="457"/>
    </row>
    <row r="31" spans="1:3" s="48" customFormat="1" ht="15" customHeight="1">
      <c r="A31" s="462"/>
      <c r="B31" s="463"/>
      <c r="C31" s="464"/>
    </row>
    <row r="33" spans="1:3">
      <c r="A33" s="35"/>
      <c r="B33" s="35"/>
      <c r="C33" s="9"/>
    </row>
    <row r="34" spans="1:3">
      <c r="A34" s="36"/>
      <c r="B34" s="36"/>
      <c r="C34" s="12"/>
    </row>
  </sheetData>
  <mergeCells count="29">
    <mergeCell ref="A16:C16"/>
    <mergeCell ref="A17:C17"/>
    <mergeCell ref="A18:C18"/>
    <mergeCell ref="A19:C19"/>
    <mergeCell ref="A20:C20"/>
    <mergeCell ref="A21:C21"/>
    <mergeCell ref="A22:C22"/>
    <mergeCell ref="A23:C23"/>
    <mergeCell ref="A29:C29"/>
    <mergeCell ref="A30:C30"/>
    <mergeCell ref="A26:C26"/>
    <mergeCell ref="A31:C31"/>
    <mergeCell ref="A24:C24"/>
    <mergeCell ref="A25:C25"/>
    <mergeCell ref="A27:C27"/>
    <mergeCell ref="A28:C28"/>
    <mergeCell ref="A15:C15"/>
    <mergeCell ref="A1:C1"/>
    <mergeCell ref="A3:C3"/>
    <mergeCell ref="A4:C4"/>
    <mergeCell ref="A5:C5"/>
    <mergeCell ref="A6:C6"/>
    <mergeCell ref="A8:C8"/>
    <mergeCell ref="A9:C9"/>
    <mergeCell ref="A10:C10"/>
    <mergeCell ref="A11:C11"/>
    <mergeCell ref="A12:C12"/>
    <mergeCell ref="A13:C13"/>
    <mergeCell ref="A14:C14"/>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14.xml><?xml version="1.0" encoding="utf-8"?>
<worksheet xmlns="http://schemas.openxmlformats.org/spreadsheetml/2006/main" xmlns:r="http://schemas.openxmlformats.org/officeDocument/2006/relationships">
  <sheetPr>
    <tabColor rgb="FF00B050"/>
  </sheetPr>
  <dimension ref="A1:O67"/>
  <sheetViews>
    <sheetView showGridLines="0" view="pageBreakPreview" topLeftCell="A28" zoomScale="60" zoomScaleNormal="100" workbookViewId="0">
      <selection activeCell="A25" sqref="A25"/>
    </sheetView>
  </sheetViews>
  <sheetFormatPr baseColWidth="10" defaultRowHeight="13.5"/>
  <cols>
    <col min="1" max="7" width="5" style="1" customWidth="1"/>
    <col min="8" max="8" width="58.85546875" style="1" customWidth="1"/>
    <col min="9" max="9" width="10.7109375" style="1" customWidth="1"/>
    <col min="10" max="12" width="13.7109375" style="1" customWidth="1"/>
    <col min="13" max="13" width="17" style="1" bestFit="1" customWidth="1"/>
    <col min="14" max="15" width="15.5703125" style="1" bestFit="1" customWidth="1"/>
    <col min="16" max="16" width="2.85546875" style="1" customWidth="1"/>
    <col min="17" max="16384" width="11.42578125" style="1"/>
  </cols>
  <sheetData>
    <row r="1" spans="1:15" ht="39" customHeight="1"/>
    <row r="2" spans="1:15" ht="34.9" customHeight="1">
      <c r="A2" s="395" t="s">
        <v>108</v>
      </c>
      <c r="B2" s="396"/>
      <c r="C2" s="396"/>
      <c r="D2" s="396"/>
      <c r="E2" s="396"/>
      <c r="F2" s="396"/>
      <c r="G2" s="396"/>
      <c r="H2" s="396"/>
      <c r="I2" s="396"/>
      <c r="J2" s="396"/>
      <c r="K2" s="396"/>
      <c r="L2" s="396"/>
      <c r="M2" s="396"/>
      <c r="N2" s="396"/>
      <c r="O2" s="397"/>
    </row>
    <row r="3" spans="1:15" ht="7.9" customHeight="1">
      <c r="A3" s="118"/>
      <c r="B3" s="118"/>
      <c r="C3" s="118"/>
      <c r="D3" s="118"/>
      <c r="E3" s="118"/>
      <c r="F3" s="118"/>
      <c r="G3" s="118"/>
      <c r="H3" s="118"/>
      <c r="I3" s="118"/>
      <c r="J3" s="118"/>
      <c r="K3" s="118"/>
      <c r="L3" s="118"/>
      <c r="M3" s="118"/>
      <c r="N3" s="118"/>
      <c r="O3" s="118"/>
    </row>
    <row r="4" spans="1:15" ht="19.149999999999999" customHeight="1">
      <c r="A4" s="174" t="s">
        <v>168</v>
      </c>
      <c r="B4" s="184"/>
      <c r="C4" s="184"/>
      <c r="D4" s="184"/>
      <c r="E4" s="184"/>
      <c r="F4" s="184"/>
      <c r="G4" s="184"/>
      <c r="H4" s="184"/>
      <c r="I4" s="184"/>
      <c r="J4" s="184"/>
      <c r="K4" s="184"/>
      <c r="L4" s="184"/>
      <c r="M4" s="184"/>
      <c r="N4" s="184"/>
      <c r="O4" s="185"/>
    </row>
    <row r="5" spans="1:15" ht="19.149999999999999" customHeight="1">
      <c r="A5" s="174" t="s">
        <v>169</v>
      </c>
      <c r="B5" s="184"/>
      <c r="C5" s="184"/>
      <c r="D5" s="184"/>
      <c r="E5" s="184"/>
      <c r="F5" s="184"/>
      <c r="G5" s="184"/>
      <c r="H5" s="184"/>
      <c r="I5" s="184"/>
      <c r="J5" s="184"/>
      <c r="K5" s="184"/>
      <c r="L5" s="184"/>
      <c r="M5" s="184"/>
      <c r="N5" s="184"/>
      <c r="O5" s="185"/>
    </row>
    <row r="6" spans="1:15" ht="19.899999999999999" customHeight="1">
      <c r="A6" s="401" t="s">
        <v>76</v>
      </c>
      <c r="B6" s="401" t="s">
        <v>109</v>
      </c>
      <c r="C6" s="401" t="s">
        <v>39</v>
      </c>
      <c r="D6" s="401" t="s">
        <v>37</v>
      </c>
      <c r="E6" s="401" t="s">
        <v>38</v>
      </c>
      <c r="F6" s="401" t="s">
        <v>10</v>
      </c>
      <c r="G6" s="401" t="s">
        <v>65</v>
      </c>
      <c r="H6" s="501" t="s">
        <v>11</v>
      </c>
      <c r="I6" s="401" t="s">
        <v>110</v>
      </c>
      <c r="J6" s="481" t="s">
        <v>111</v>
      </c>
      <c r="K6" s="482"/>
      <c r="L6" s="483"/>
      <c r="M6" s="481" t="s">
        <v>112</v>
      </c>
      <c r="N6" s="482"/>
      <c r="O6" s="483"/>
    </row>
    <row r="7" spans="1:15" ht="19.899999999999999" customHeight="1">
      <c r="A7" s="402"/>
      <c r="B7" s="402"/>
      <c r="C7" s="402"/>
      <c r="D7" s="402"/>
      <c r="E7" s="402"/>
      <c r="F7" s="402"/>
      <c r="G7" s="402"/>
      <c r="H7" s="502"/>
      <c r="I7" s="402"/>
      <c r="J7" s="95" t="s">
        <v>113</v>
      </c>
      <c r="K7" s="120" t="s">
        <v>156</v>
      </c>
      <c r="L7" s="95" t="s">
        <v>114</v>
      </c>
      <c r="M7" s="95" t="s">
        <v>83</v>
      </c>
      <c r="N7" s="120" t="s">
        <v>157</v>
      </c>
      <c r="O7" s="95" t="s">
        <v>17</v>
      </c>
    </row>
    <row r="8" spans="1:15" s="221" customFormat="1" ht="15" customHeight="1">
      <c r="A8" s="215">
        <v>1</v>
      </c>
      <c r="B8" s="215">
        <v>2</v>
      </c>
      <c r="C8" s="215">
        <v>2</v>
      </c>
      <c r="D8" s="215">
        <v>4</v>
      </c>
      <c r="E8" s="215">
        <v>1</v>
      </c>
      <c r="F8" s="215">
        <v>211</v>
      </c>
      <c r="G8" s="215"/>
      <c r="H8" s="220" t="s">
        <v>402</v>
      </c>
      <c r="I8" s="215" t="s">
        <v>403</v>
      </c>
      <c r="J8" s="215" t="s">
        <v>404</v>
      </c>
      <c r="K8" s="215" t="s">
        <v>644</v>
      </c>
      <c r="L8" s="215" t="s">
        <v>562</v>
      </c>
      <c r="M8" s="218">
        <v>6601444</v>
      </c>
      <c r="N8" s="218">
        <v>50120</v>
      </c>
      <c r="O8" s="218">
        <v>50120</v>
      </c>
    </row>
    <row r="9" spans="1:15">
      <c r="A9" s="469"/>
      <c r="B9" s="470"/>
      <c r="C9" s="470"/>
      <c r="D9" s="470"/>
      <c r="E9" s="470"/>
      <c r="F9" s="470"/>
      <c r="G9" s="470"/>
      <c r="H9" s="470"/>
      <c r="I9" s="470"/>
      <c r="J9" s="470"/>
      <c r="K9" s="470"/>
      <c r="L9" s="470"/>
      <c r="M9" s="470"/>
      <c r="N9" s="470"/>
      <c r="O9" s="471"/>
    </row>
    <row r="10" spans="1:15">
      <c r="A10" s="475" t="s">
        <v>406</v>
      </c>
      <c r="B10" s="476"/>
      <c r="C10" s="476"/>
      <c r="D10" s="476"/>
      <c r="E10" s="476"/>
      <c r="F10" s="476"/>
      <c r="G10" s="476"/>
      <c r="H10" s="476"/>
      <c r="I10" s="476"/>
      <c r="J10" s="476"/>
      <c r="K10" s="476"/>
      <c r="L10" s="476"/>
      <c r="M10" s="476"/>
      <c r="N10" s="476"/>
      <c r="O10" s="477"/>
    </row>
    <row r="11" spans="1:15">
      <c r="A11" s="98"/>
      <c r="B11" s="99"/>
      <c r="C11" s="99"/>
      <c r="D11" s="99"/>
      <c r="E11" s="99"/>
      <c r="F11" s="99"/>
      <c r="G11" s="99"/>
      <c r="H11" s="99"/>
      <c r="I11" s="99"/>
      <c r="J11" s="99"/>
      <c r="K11" s="99"/>
      <c r="L11" s="99"/>
      <c r="M11" s="99"/>
      <c r="N11" s="99"/>
      <c r="O11" s="100"/>
    </row>
    <row r="12" spans="1:15" s="14" customFormat="1">
      <c r="A12" s="466" t="s">
        <v>535</v>
      </c>
      <c r="B12" s="467"/>
      <c r="C12" s="467"/>
      <c r="D12" s="467"/>
      <c r="E12" s="467"/>
      <c r="F12" s="467"/>
      <c r="G12" s="467"/>
      <c r="H12" s="467"/>
      <c r="I12" s="467"/>
      <c r="J12" s="467"/>
      <c r="K12" s="467"/>
      <c r="L12" s="467"/>
      <c r="M12" s="467"/>
      <c r="N12" s="467"/>
      <c r="O12" s="468"/>
    </row>
    <row r="13" spans="1:15" ht="37.5" customHeight="1">
      <c r="A13" s="506" t="s">
        <v>563</v>
      </c>
      <c r="B13" s="507"/>
      <c r="C13" s="507"/>
      <c r="D13" s="507"/>
      <c r="E13" s="507"/>
      <c r="F13" s="507"/>
      <c r="G13" s="507"/>
      <c r="H13" s="507"/>
      <c r="I13" s="507"/>
      <c r="J13" s="507"/>
      <c r="K13" s="507"/>
      <c r="L13" s="507"/>
      <c r="M13" s="507"/>
      <c r="N13" s="507"/>
      <c r="O13" s="508"/>
    </row>
    <row r="14" spans="1:15">
      <c r="A14" s="509"/>
      <c r="B14" s="510"/>
      <c r="C14" s="510"/>
      <c r="D14" s="510"/>
      <c r="E14" s="510"/>
      <c r="F14" s="510"/>
      <c r="G14" s="510"/>
      <c r="H14" s="510"/>
      <c r="I14" s="510"/>
      <c r="J14" s="510"/>
      <c r="K14" s="510"/>
      <c r="L14" s="510"/>
      <c r="M14" s="510"/>
      <c r="N14" s="510"/>
      <c r="O14" s="511"/>
    </row>
    <row r="15" spans="1:15">
      <c r="A15" s="475" t="s">
        <v>412</v>
      </c>
      <c r="B15" s="476"/>
      <c r="C15" s="476"/>
      <c r="D15" s="476"/>
      <c r="E15" s="476"/>
      <c r="F15" s="476"/>
      <c r="G15" s="476"/>
      <c r="H15" s="476"/>
      <c r="I15" s="476"/>
      <c r="J15" s="476"/>
      <c r="K15" s="476"/>
      <c r="L15" s="476"/>
      <c r="M15" s="476"/>
      <c r="N15" s="476"/>
      <c r="O15" s="477"/>
    </row>
    <row r="16" spans="1:15">
      <c r="A16" s="475"/>
      <c r="B16" s="476"/>
      <c r="C16" s="476"/>
      <c r="D16" s="476"/>
      <c r="E16" s="476"/>
      <c r="F16" s="476"/>
      <c r="G16" s="476"/>
      <c r="H16" s="476"/>
      <c r="I16" s="476"/>
      <c r="J16" s="476"/>
      <c r="K16" s="476"/>
      <c r="L16" s="476"/>
      <c r="M16" s="476"/>
      <c r="N16" s="476"/>
      <c r="O16" s="477"/>
    </row>
    <row r="17" spans="1:15">
      <c r="A17" s="98"/>
      <c r="B17" s="99"/>
      <c r="C17" s="99"/>
      <c r="D17" s="99"/>
      <c r="E17" s="99"/>
      <c r="F17" s="99"/>
      <c r="G17" s="99"/>
      <c r="H17" s="99"/>
      <c r="I17" s="99"/>
      <c r="J17" s="99"/>
      <c r="K17" s="99"/>
      <c r="L17" s="99"/>
      <c r="M17" s="99"/>
      <c r="N17" s="99"/>
      <c r="O17" s="100"/>
    </row>
    <row r="18" spans="1:15" s="219" customFormat="1">
      <c r="A18" s="216" t="s">
        <v>397</v>
      </c>
      <c r="B18" s="216" t="s">
        <v>399</v>
      </c>
      <c r="C18" s="216" t="s">
        <v>398</v>
      </c>
      <c r="D18" s="216" t="s">
        <v>399</v>
      </c>
      <c r="E18" s="216" t="s">
        <v>398</v>
      </c>
      <c r="F18" s="216" t="s">
        <v>407</v>
      </c>
      <c r="G18" s="216"/>
      <c r="H18" s="217" t="s">
        <v>408</v>
      </c>
      <c r="I18" s="216" t="s">
        <v>409</v>
      </c>
      <c r="J18" s="215" t="s">
        <v>411</v>
      </c>
      <c r="K18" s="215" t="s">
        <v>492</v>
      </c>
      <c r="L18" s="215" t="s">
        <v>645</v>
      </c>
      <c r="M18" s="218">
        <v>26418449</v>
      </c>
      <c r="N18" s="218">
        <v>3012043.69</v>
      </c>
      <c r="O18" s="218">
        <v>3012043.69</v>
      </c>
    </row>
    <row r="19" spans="1:15">
      <c r="A19" s="469"/>
      <c r="B19" s="470"/>
      <c r="C19" s="470"/>
      <c r="D19" s="470"/>
      <c r="E19" s="470"/>
      <c r="F19" s="470"/>
      <c r="G19" s="470"/>
      <c r="H19" s="470"/>
      <c r="I19" s="470"/>
      <c r="J19" s="470"/>
      <c r="K19" s="470"/>
      <c r="L19" s="470"/>
      <c r="M19" s="470"/>
      <c r="N19" s="470"/>
      <c r="O19" s="471"/>
    </row>
    <row r="20" spans="1:15">
      <c r="A20" s="478" t="s">
        <v>410</v>
      </c>
      <c r="B20" s="479"/>
      <c r="C20" s="479"/>
      <c r="D20" s="479"/>
      <c r="E20" s="479"/>
      <c r="F20" s="479"/>
      <c r="G20" s="479"/>
      <c r="H20" s="479"/>
      <c r="I20" s="479"/>
      <c r="J20" s="479"/>
      <c r="K20" s="479"/>
      <c r="L20" s="479"/>
      <c r="M20" s="479"/>
      <c r="N20" s="479"/>
      <c r="O20" s="480"/>
    </row>
    <row r="21" spans="1:15">
      <c r="A21" s="98"/>
      <c r="B21" s="99"/>
      <c r="C21" s="99"/>
      <c r="D21" s="99"/>
      <c r="E21" s="99"/>
      <c r="F21" s="99"/>
      <c r="G21" s="99"/>
      <c r="H21" s="99"/>
      <c r="I21" s="99"/>
      <c r="J21" s="99"/>
      <c r="K21" s="99"/>
      <c r="L21" s="99"/>
      <c r="M21" s="99"/>
      <c r="N21" s="99"/>
      <c r="O21" s="100"/>
    </row>
    <row r="22" spans="1:15" s="14" customFormat="1">
      <c r="A22" s="466" t="s">
        <v>115</v>
      </c>
      <c r="B22" s="467"/>
      <c r="C22" s="467"/>
      <c r="D22" s="467"/>
      <c r="E22" s="467"/>
      <c r="F22" s="467"/>
      <c r="G22" s="467"/>
      <c r="H22" s="467"/>
      <c r="I22" s="467"/>
      <c r="J22" s="467"/>
      <c r="K22" s="467"/>
      <c r="L22" s="467"/>
      <c r="M22" s="467"/>
      <c r="N22" s="467"/>
      <c r="O22" s="468"/>
    </row>
    <row r="23" spans="1:15" ht="21" customHeight="1">
      <c r="A23" s="484" t="s">
        <v>565</v>
      </c>
      <c r="B23" s="485"/>
      <c r="C23" s="485"/>
      <c r="D23" s="485"/>
      <c r="E23" s="485"/>
      <c r="F23" s="485"/>
      <c r="G23" s="485"/>
      <c r="H23" s="485"/>
      <c r="I23" s="485"/>
      <c r="J23" s="485"/>
      <c r="K23" s="485"/>
      <c r="L23" s="485"/>
      <c r="M23" s="485"/>
      <c r="N23" s="485"/>
      <c r="O23" s="486"/>
    </row>
    <row r="24" spans="1:15" ht="34.5" customHeight="1">
      <c r="A24" s="484" t="s">
        <v>564</v>
      </c>
      <c r="B24" s="485"/>
      <c r="C24" s="485"/>
      <c r="D24" s="485"/>
      <c r="E24" s="485"/>
      <c r="F24" s="485"/>
      <c r="G24" s="485"/>
      <c r="H24" s="485"/>
      <c r="I24" s="485"/>
      <c r="J24" s="485"/>
      <c r="K24" s="485"/>
      <c r="L24" s="485"/>
      <c r="M24" s="485"/>
      <c r="N24" s="485"/>
      <c r="O24" s="486"/>
    </row>
    <row r="25" spans="1:15" ht="3" customHeight="1">
      <c r="A25" s="98"/>
      <c r="B25" s="99"/>
      <c r="C25" s="99"/>
      <c r="D25" s="99"/>
      <c r="E25" s="99"/>
      <c r="F25" s="99"/>
      <c r="G25" s="99"/>
      <c r="H25" s="99"/>
      <c r="I25" s="99"/>
      <c r="J25" s="99"/>
      <c r="K25" s="99"/>
      <c r="L25" s="99"/>
      <c r="M25" s="99"/>
      <c r="N25" s="99"/>
      <c r="O25" s="100"/>
    </row>
    <row r="26" spans="1:15" s="14" customFormat="1">
      <c r="A26" s="466" t="s">
        <v>116</v>
      </c>
      <c r="B26" s="467"/>
      <c r="C26" s="467"/>
      <c r="D26" s="467"/>
      <c r="E26" s="467"/>
      <c r="F26" s="467"/>
      <c r="G26" s="467"/>
      <c r="H26" s="467"/>
      <c r="I26" s="467"/>
      <c r="J26" s="467"/>
      <c r="K26" s="467"/>
      <c r="L26" s="467"/>
      <c r="M26" s="467"/>
      <c r="N26" s="467"/>
      <c r="O26" s="468"/>
    </row>
    <row r="27" spans="1:15" ht="32.25" customHeight="1">
      <c r="A27" s="484" t="s">
        <v>566</v>
      </c>
      <c r="B27" s="485"/>
      <c r="C27" s="485"/>
      <c r="D27" s="485"/>
      <c r="E27" s="485"/>
      <c r="F27" s="485"/>
      <c r="G27" s="485"/>
      <c r="H27" s="485"/>
      <c r="I27" s="485"/>
      <c r="J27" s="485"/>
      <c r="K27" s="485"/>
      <c r="L27" s="485"/>
      <c r="M27" s="485"/>
      <c r="N27" s="485"/>
      <c r="O27" s="486"/>
    </row>
    <row r="28" spans="1:15" ht="7.5" customHeight="1">
      <c r="A28" s="484"/>
      <c r="B28" s="485"/>
      <c r="C28" s="485"/>
      <c r="D28" s="485"/>
      <c r="E28" s="485"/>
      <c r="F28" s="485"/>
      <c r="G28" s="485"/>
      <c r="H28" s="485"/>
      <c r="I28" s="485"/>
      <c r="J28" s="485"/>
      <c r="K28" s="485"/>
      <c r="L28" s="485"/>
      <c r="M28" s="485"/>
      <c r="N28" s="485"/>
      <c r="O28" s="486"/>
    </row>
    <row r="29" spans="1:15" ht="6" customHeight="1">
      <c r="A29" s="98"/>
      <c r="B29" s="99"/>
      <c r="C29" s="99"/>
      <c r="D29" s="99"/>
      <c r="E29" s="99"/>
      <c r="F29" s="99"/>
      <c r="G29" s="99"/>
      <c r="H29" s="99"/>
      <c r="I29" s="99"/>
      <c r="J29" s="99"/>
      <c r="K29" s="99"/>
      <c r="L29" s="99"/>
      <c r="M29" s="99"/>
      <c r="N29" s="99"/>
      <c r="O29" s="100"/>
    </row>
    <row r="30" spans="1:15" ht="25.5">
      <c r="A30" s="193" t="s">
        <v>397</v>
      </c>
      <c r="B30" s="193" t="s">
        <v>413</v>
      </c>
      <c r="C30" s="193" t="s">
        <v>398</v>
      </c>
      <c r="D30" s="193" t="s">
        <v>414</v>
      </c>
      <c r="E30" s="193" t="s">
        <v>397</v>
      </c>
      <c r="F30" s="193" t="s">
        <v>415</v>
      </c>
      <c r="G30" s="193"/>
      <c r="H30" s="187" t="s">
        <v>416</v>
      </c>
      <c r="I30" s="193" t="s">
        <v>417</v>
      </c>
      <c r="J30" s="193" t="s">
        <v>418</v>
      </c>
      <c r="K30" s="193" t="s">
        <v>522</v>
      </c>
      <c r="L30" s="216" t="s">
        <v>522</v>
      </c>
      <c r="M30" s="194">
        <v>29232298</v>
      </c>
      <c r="N30" s="194">
        <v>913515.05</v>
      </c>
      <c r="O30" s="194">
        <v>901089.05</v>
      </c>
    </row>
    <row r="31" spans="1:15">
      <c r="A31" s="469"/>
      <c r="B31" s="470"/>
      <c r="C31" s="470"/>
      <c r="D31" s="470"/>
      <c r="E31" s="470"/>
      <c r="F31" s="470"/>
      <c r="G31" s="470"/>
      <c r="H31" s="470"/>
      <c r="I31" s="470"/>
      <c r="J31" s="470"/>
      <c r="K31" s="470"/>
      <c r="L31" s="470"/>
      <c r="M31" s="470"/>
      <c r="N31" s="470"/>
      <c r="O31" s="471"/>
    </row>
    <row r="32" spans="1:15">
      <c r="A32" s="503" t="s">
        <v>568</v>
      </c>
      <c r="B32" s="504"/>
      <c r="C32" s="504"/>
      <c r="D32" s="504"/>
      <c r="E32" s="504"/>
      <c r="F32" s="504"/>
      <c r="G32" s="504"/>
      <c r="H32" s="504"/>
      <c r="I32" s="504"/>
      <c r="J32" s="504"/>
      <c r="K32" s="504"/>
      <c r="L32" s="504"/>
      <c r="M32" s="504"/>
      <c r="N32" s="504"/>
      <c r="O32" s="505"/>
    </row>
    <row r="33" spans="1:15">
      <c r="A33" s="98"/>
      <c r="B33" s="99"/>
      <c r="C33" s="99"/>
      <c r="D33" s="99"/>
      <c r="E33" s="99"/>
      <c r="F33" s="99"/>
      <c r="G33" s="99"/>
      <c r="H33" s="99"/>
      <c r="I33" s="99"/>
      <c r="J33" s="99"/>
      <c r="K33" s="99"/>
      <c r="L33" s="99"/>
      <c r="M33" s="99"/>
      <c r="N33" s="99"/>
      <c r="O33" s="100"/>
    </row>
    <row r="34" spans="1:15" s="14" customFormat="1">
      <c r="A34" s="466" t="s">
        <v>535</v>
      </c>
      <c r="B34" s="467"/>
      <c r="C34" s="467"/>
      <c r="D34" s="467"/>
      <c r="E34" s="467"/>
      <c r="F34" s="467"/>
      <c r="G34" s="467"/>
      <c r="H34" s="467"/>
      <c r="I34" s="467"/>
      <c r="J34" s="467"/>
      <c r="K34" s="467"/>
      <c r="L34" s="467"/>
      <c r="M34" s="467"/>
      <c r="N34" s="467"/>
      <c r="O34" s="468"/>
    </row>
    <row r="35" spans="1:15" ht="13.5" customHeight="1">
      <c r="A35" s="475" t="s">
        <v>556</v>
      </c>
      <c r="B35" s="476"/>
      <c r="C35" s="476"/>
      <c r="D35" s="476"/>
      <c r="E35" s="476"/>
      <c r="F35" s="476"/>
      <c r="G35" s="476"/>
      <c r="H35" s="476"/>
      <c r="I35" s="476"/>
      <c r="J35" s="476"/>
      <c r="K35" s="476"/>
      <c r="L35" s="476"/>
      <c r="M35" s="476"/>
      <c r="N35" s="476"/>
      <c r="O35" s="477"/>
    </row>
    <row r="36" spans="1:15">
      <c r="A36" s="98"/>
      <c r="B36" s="99"/>
      <c r="C36" s="99"/>
      <c r="D36" s="99"/>
      <c r="E36" s="99"/>
      <c r="F36" s="99"/>
      <c r="G36" s="99"/>
      <c r="H36" s="99"/>
      <c r="I36" s="99"/>
      <c r="J36" s="99"/>
      <c r="K36" s="99"/>
      <c r="L36" s="99"/>
      <c r="M36" s="99"/>
      <c r="N36" s="99"/>
      <c r="O36" s="100"/>
    </row>
    <row r="37" spans="1:15" s="14" customFormat="1">
      <c r="A37" s="466" t="s">
        <v>116</v>
      </c>
      <c r="B37" s="467"/>
      <c r="C37" s="467"/>
      <c r="D37" s="467"/>
      <c r="E37" s="467"/>
      <c r="F37" s="467"/>
      <c r="G37" s="467"/>
      <c r="H37" s="467"/>
      <c r="I37" s="467"/>
      <c r="J37" s="467"/>
      <c r="K37" s="467"/>
      <c r="L37" s="467"/>
      <c r="M37" s="467"/>
      <c r="N37" s="467"/>
      <c r="O37" s="468"/>
    </row>
    <row r="38" spans="1:15" ht="41.25" customHeight="1">
      <c r="A38" s="487" t="s">
        <v>567</v>
      </c>
      <c r="B38" s="488"/>
      <c r="C38" s="488"/>
      <c r="D38" s="488"/>
      <c r="E38" s="488"/>
      <c r="F38" s="488"/>
      <c r="G38" s="488"/>
      <c r="H38" s="488"/>
      <c r="I38" s="488"/>
      <c r="J38" s="488"/>
      <c r="K38" s="488"/>
      <c r="L38" s="488"/>
      <c r="M38" s="488"/>
      <c r="N38" s="488"/>
      <c r="O38" s="489"/>
    </row>
    <row r="39" spans="1:15" ht="8.25" customHeight="1">
      <c r="A39" s="98"/>
      <c r="B39" s="99"/>
      <c r="C39" s="99"/>
      <c r="D39" s="99"/>
      <c r="E39" s="99"/>
      <c r="F39" s="99"/>
      <c r="G39" s="99"/>
      <c r="H39" s="99"/>
      <c r="I39" s="99"/>
      <c r="J39" s="99"/>
      <c r="K39" s="99"/>
      <c r="L39" s="99"/>
      <c r="M39" s="99"/>
      <c r="N39" s="99"/>
      <c r="O39" s="100"/>
    </row>
    <row r="40" spans="1:15" ht="2.25" customHeight="1">
      <c r="A40" s="370"/>
      <c r="B40" s="371"/>
      <c r="C40" s="371"/>
      <c r="D40" s="371"/>
      <c r="E40" s="371"/>
      <c r="F40" s="371"/>
      <c r="G40" s="371"/>
      <c r="H40" s="371"/>
      <c r="I40" s="371"/>
      <c r="J40" s="371"/>
      <c r="K40" s="371"/>
      <c r="L40" s="371"/>
      <c r="M40" s="371"/>
      <c r="N40" s="371"/>
      <c r="O40" s="372"/>
    </row>
    <row r="41" spans="1:15">
      <c r="A41" s="98"/>
      <c r="B41" s="99"/>
      <c r="C41" s="99"/>
      <c r="D41" s="99"/>
      <c r="E41" s="99"/>
      <c r="F41" s="99"/>
      <c r="G41" s="99"/>
      <c r="H41" s="99"/>
      <c r="I41" s="99"/>
      <c r="J41" s="99"/>
      <c r="K41" s="99"/>
      <c r="L41" s="99"/>
      <c r="M41" s="99"/>
      <c r="N41" s="99"/>
      <c r="O41" s="100"/>
    </row>
    <row r="42" spans="1:15" ht="25.5">
      <c r="A42" s="193">
        <v>1</v>
      </c>
      <c r="B42" s="193">
        <v>1</v>
      </c>
      <c r="C42" s="193">
        <v>2</v>
      </c>
      <c r="D42" s="193">
        <v>6</v>
      </c>
      <c r="E42" s="193">
        <v>9</v>
      </c>
      <c r="F42" s="193">
        <v>228</v>
      </c>
      <c r="G42" s="193"/>
      <c r="H42" s="119" t="s">
        <v>419</v>
      </c>
      <c r="I42" s="193" t="s">
        <v>417</v>
      </c>
      <c r="J42" s="193" t="s">
        <v>420</v>
      </c>
      <c r="K42" s="193" t="s">
        <v>522</v>
      </c>
      <c r="L42" s="216" t="s">
        <v>522</v>
      </c>
      <c r="M42" s="194">
        <v>1728143</v>
      </c>
      <c r="N42" s="194">
        <v>230199.84</v>
      </c>
      <c r="O42" s="194">
        <v>225633.84</v>
      </c>
    </row>
    <row r="43" spans="1:15">
      <c r="A43" s="469"/>
      <c r="B43" s="470"/>
      <c r="C43" s="470"/>
      <c r="D43" s="470"/>
      <c r="E43" s="470"/>
      <c r="F43" s="470"/>
      <c r="G43" s="470"/>
      <c r="H43" s="470"/>
      <c r="I43" s="470"/>
      <c r="J43" s="470"/>
      <c r="K43" s="470"/>
      <c r="L43" s="470"/>
      <c r="M43" s="470"/>
      <c r="N43" s="470"/>
      <c r="O43" s="471"/>
    </row>
    <row r="44" spans="1:15" s="14" customFormat="1">
      <c r="A44" s="466" t="s">
        <v>569</v>
      </c>
      <c r="B44" s="467"/>
      <c r="C44" s="467"/>
      <c r="D44" s="467"/>
      <c r="E44" s="467"/>
      <c r="F44" s="467"/>
      <c r="G44" s="467"/>
      <c r="H44" s="467"/>
      <c r="I44" s="467"/>
      <c r="J44" s="467"/>
      <c r="K44" s="467"/>
      <c r="L44" s="467"/>
      <c r="M44" s="467"/>
      <c r="N44" s="467"/>
      <c r="O44" s="468"/>
    </row>
    <row r="45" spans="1:15" s="14" customFormat="1">
      <c r="A45" s="189"/>
      <c r="B45" s="190"/>
      <c r="C45" s="190"/>
      <c r="D45" s="190"/>
      <c r="E45" s="190"/>
      <c r="F45" s="190"/>
      <c r="G45" s="190"/>
      <c r="H45" s="190"/>
      <c r="I45" s="190"/>
      <c r="J45" s="190"/>
      <c r="K45" s="190"/>
      <c r="L45" s="190"/>
      <c r="M45" s="190"/>
      <c r="N45" s="190"/>
      <c r="O45" s="191"/>
    </row>
    <row r="46" spans="1:15" s="14" customFormat="1">
      <c r="A46" s="466" t="s">
        <v>535</v>
      </c>
      <c r="B46" s="467"/>
      <c r="C46" s="467"/>
      <c r="D46" s="467"/>
      <c r="E46" s="467"/>
      <c r="F46" s="467"/>
      <c r="G46" s="467"/>
      <c r="H46" s="467"/>
      <c r="I46" s="467"/>
      <c r="J46" s="467"/>
      <c r="K46" s="467"/>
      <c r="L46" s="467"/>
      <c r="M46" s="467"/>
      <c r="N46" s="467"/>
      <c r="O46" s="468"/>
    </row>
    <row r="47" spans="1:15" s="14" customFormat="1">
      <c r="A47" s="498" t="s">
        <v>556</v>
      </c>
      <c r="B47" s="499"/>
      <c r="C47" s="499"/>
      <c r="D47" s="499"/>
      <c r="E47" s="499"/>
      <c r="F47" s="499"/>
      <c r="G47" s="499"/>
      <c r="H47" s="499"/>
      <c r="I47" s="499"/>
      <c r="J47" s="499"/>
      <c r="K47" s="499"/>
      <c r="L47" s="499"/>
      <c r="M47" s="499"/>
      <c r="N47" s="499"/>
      <c r="O47" s="500"/>
    </row>
    <row r="48" spans="1:15" s="14" customFormat="1">
      <c r="A48" s="189"/>
      <c r="B48" s="190"/>
      <c r="C48" s="190"/>
      <c r="D48" s="190"/>
      <c r="E48" s="190"/>
      <c r="F48" s="190"/>
      <c r="G48" s="190"/>
      <c r="H48" s="190"/>
      <c r="I48" s="190"/>
      <c r="J48" s="190"/>
      <c r="K48" s="190"/>
      <c r="L48" s="190"/>
      <c r="M48" s="190"/>
      <c r="N48" s="190"/>
      <c r="O48" s="191"/>
    </row>
    <row r="49" spans="1:15" s="14" customFormat="1">
      <c r="A49" s="466" t="s">
        <v>542</v>
      </c>
      <c r="B49" s="467"/>
      <c r="C49" s="467"/>
      <c r="D49" s="467"/>
      <c r="E49" s="467"/>
      <c r="F49" s="467"/>
      <c r="G49" s="467"/>
      <c r="H49" s="467"/>
      <c r="I49" s="467"/>
      <c r="J49" s="467"/>
      <c r="K49" s="467"/>
      <c r="L49" s="467"/>
      <c r="M49" s="467"/>
      <c r="N49" s="467"/>
      <c r="O49" s="468"/>
    </row>
    <row r="50" spans="1:15" ht="33" customHeight="1">
      <c r="A50" s="487" t="s">
        <v>570</v>
      </c>
      <c r="B50" s="488"/>
      <c r="C50" s="488"/>
      <c r="D50" s="488"/>
      <c r="E50" s="488"/>
      <c r="F50" s="488"/>
      <c r="G50" s="488"/>
      <c r="H50" s="488"/>
      <c r="I50" s="488"/>
      <c r="J50" s="488"/>
      <c r="K50" s="488"/>
      <c r="L50" s="488"/>
      <c r="M50" s="488"/>
      <c r="N50" s="488"/>
      <c r="O50" s="489"/>
    </row>
    <row r="51" spans="1:15">
      <c r="A51" s="98"/>
      <c r="B51" s="99"/>
      <c r="C51" s="99"/>
      <c r="D51" s="99"/>
      <c r="E51" s="99"/>
      <c r="F51" s="99"/>
      <c r="G51" s="99"/>
      <c r="H51" s="99"/>
      <c r="I51" s="99"/>
      <c r="J51" s="99"/>
      <c r="K51" s="99"/>
      <c r="L51" s="99"/>
      <c r="M51" s="99"/>
      <c r="N51" s="99"/>
      <c r="O51" s="100"/>
    </row>
    <row r="52" spans="1:15">
      <c r="A52" s="193" t="s">
        <v>397</v>
      </c>
      <c r="B52" s="193" t="s">
        <v>397</v>
      </c>
      <c r="C52" s="193" t="s">
        <v>398</v>
      </c>
      <c r="D52" s="193" t="s">
        <v>421</v>
      </c>
      <c r="E52" s="193" t="s">
        <v>422</v>
      </c>
      <c r="F52" s="193" t="s">
        <v>423</v>
      </c>
      <c r="G52" s="193"/>
      <c r="H52" s="187" t="s">
        <v>424</v>
      </c>
      <c r="I52" s="193" t="s">
        <v>171</v>
      </c>
      <c r="J52" s="104" t="s">
        <v>427</v>
      </c>
      <c r="K52" s="104" t="s">
        <v>571</v>
      </c>
      <c r="L52" s="215">
        <v>8752</v>
      </c>
      <c r="M52" s="192">
        <v>79252188</v>
      </c>
      <c r="N52" s="192">
        <v>8656301.0500000007</v>
      </c>
      <c r="O52" s="192">
        <v>8656301.0500000007</v>
      </c>
    </row>
    <row r="53" spans="1:15">
      <c r="A53" s="469"/>
      <c r="B53" s="470"/>
      <c r="C53" s="470"/>
      <c r="D53" s="470"/>
      <c r="E53" s="470"/>
      <c r="F53" s="470"/>
      <c r="G53" s="470"/>
      <c r="H53" s="470"/>
      <c r="I53" s="470"/>
      <c r="J53" s="470"/>
      <c r="K53" s="470"/>
      <c r="L53" s="470"/>
      <c r="M53" s="470"/>
      <c r="N53" s="470"/>
      <c r="O53" s="471"/>
    </row>
    <row r="54" spans="1:15">
      <c r="A54" s="472" t="s">
        <v>425</v>
      </c>
      <c r="B54" s="473"/>
      <c r="C54" s="473"/>
      <c r="D54" s="473"/>
      <c r="E54" s="473"/>
      <c r="F54" s="473"/>
      <c r="G54" s="473"/>
      <c r="H54" s="473"/>
      <c r="I54" s="473"/>
      <c r="J54" s="473"/>
      <c r="K54" s="473"/>
      <c r="L54" s="473"/>
      <c r="M54" s="473"/>
      <c r="N54" s="473"/>
      <c r="O54" s="474"/>
    </row>
    <row r="55" spans="1:15">
      <c r="A55" s="98"/>
      <c r="B55" s="99"/>
      <c r="C55" s="99"/>
      <c r="D55" s="99"/>
      <c r="E55" s="99"/>
      <c r="F55" s="99"/>
      <c r="G55" s="99"/>
      <c r="H55" s="99"/>
      <c r="I55" s="99"/>
      <c r="J55" s="99"/>
      <c r="K55" s="99"/>
      <c r="L55" s="99"/>
      <c r="M55" s="99"/>
      <c r="N55" s="99"/>
      <c r="O55" s="100"/>
    </row>
    <row r="56" spans="1:15" s="14" customFormat="1">
      <c r="A56" s="466" t="s">
        <v>535</v>
      </c>
      <c r="B56" s="467"/>
      <c r="C56" s="467"/>
      <c r="D56" s="467"/>
      <c r="E56" s="467"/>
      <c r="F56" s="467"/>
      <c r="G56" s="467"/>
      <c r="H56" s="467"/>
      <c r="I56" s="467"/>
      <c r="J56" s="467"/>
      <c r="K56" s="467"/>
      <c r="L56" s="467"/>
      <c r="M56" s="467"/>
      <c r="N56" s="467"/>
      <c r="O56" s="468"/>
    </row>
    <row r="57" spans="1:15" s="14" customFormat="1">
      <c r="A57" s="498" t="s">
        <v>556</v>
      </c>
      <c r="B57" s="499"/>
      <c r="C57" s="499"/>
      <c r="D57" s="499"/>
      <c r="E57" s="499"/>
      <c r="F57" s="499"/>
      <c r="G57" s="499"/>
      <c r="H57" s="499"/>
      <c r="I57" s="499"/>
      <c r="J57" s="499"/>
      <c r="K57" s="499"/>
      <c r="L57" s="499"/>
      <c r="M57" s="499"/>
      <c r="N57" s="499"/>
      <c r="O57" s="500"/>
    </row>
    <row r="58" spans="1:15" s="14" customFormat="1">
      <c r="A58" s="189"/>
      <c r="B58" s="190"/>
      <c r="C58" s="190"/>
      <c r="D58" s="190"/>
      <c r="E58" s="190"/>
      <c r="F58" s="190"/>
      <c r="G58" s="190"/>
      <c r="H58" s="190"/>
      <c r="I58" s="190"/>
      <c r="J58" s="190"/>
      <c r="K58" s="190"/>
      <c r="L58" s="190"/>
      <c r="M58" s="190"/>
      <c r="N58" s="190"/>
      <c r="O58" s="191"/>
    </row>
    <row r="59" spans="1:15" s="14" customFormat="1">
      <c r="A59" s="189"/>
      <c r="B59" s="190"/>
      <c r="C59" s="190"/>
      <c r="D59" s="190"/>
      <c r="E59" s="190"/>
      <c r="F59" s="190"/>
      <c r="G59" s="190"/>
      <c r="H59" s="190"/>
      <c r="I59" s="190"/>
      <c r="J59" s="190"/>
      <c r="K59" s="190"/>
      <c r="L59" s="190"/>
      <c r="M59" s="190"/>
      <c r="N59" s="190"/>
      <c r="O59" s="191"/>
    </row>
    <row r="60" spans="1:15" s="14" customFormat="1">
      <c r="A60" s="466" t="s">
        <v>542</v>
      </c>
      <c r="B60" s="467"/>
      <c r="C60" s="467"/>
      <c r="D60" s="467"/>
      <c r="E60" s="467"/>
      <c r="F60" s="467"/>
      <c r="G60" s="467"/>
      <c r="H60" s="467"/>
      <c r="I60" s="467"/>
      <c r="J60" s="467"/>
      <c r="K60" s="467"/>
      <c r="L60" s="467"/>
      <c r="M60" s="467"/>
      <c r="N60" s="467"/>
      <c r="O60" s="468"/>
    </row>
    <row r="61" spans="1:15" s="14" customFormat="1" ht="57.75" customHeight="1">
      <c r="A61" s="491" t="s">
        <v>426</v>
      </c>
      <c r="B61" s="492"/>
      <c r="C61" s="492"/>
      <c r="D61" s="492"/>
      <c r="E61" s="492"/>
      <c r="F61" s="492"/>
      <c r="G61" s="492"/>
      <c r="H61" s="492"/>
      <c r="I61" s="492"/>
      <c r="J61" s="492"/>
      <c r="K61" s="492"/>
      <c r="L61" s="492"/>
      <c r="M61" s="492"/>
      <c r="N61" s="492"/>
      <c r="O61" s="493"/>
    </row>
    <row r="62" spans="1:15">
      <c r="A62" s="98"/>
      <c r="B62" s="99"/>
      <c r="C62" s="99"/>
      <c r="D62" s="99"/>
      <c r="E62" s="99"/>
      <c r="F62" s="99"/>
      <c r="G62" s="99"/>
      <c r="H62" s="99"/>
      <c r="I62" s="99"/>
      <c r="J62" s="99"/>
      <c r="K62" s="99"/>
      <c r="L62" s="99"/>
      <c r="M62" s="99"/>
      <c r="N62" s="99"/>
      <c r="O62" s="100"/>
    </row>
    <row r="63" spans="1:15">
      <c r="A63" s="494"/>
      <c r="B63" s="495"/>
      <c r="C63" s="495"/>
      <c r="D63" s="495"/>
      <c r="E63" s="495"/>
      <c r="F63" s="495"/>
      <c r="G63" s="495"/>
      <c r="H63" s="495"/>
      <c r="I63" s="495"/>
      <c r="J63" s="495"/>
      <c r="K63" s="495"/>
      <c r="L63" s="495"/>
      <c r="M63" s="495"/>
      <c r="N63" s="495"/>
      <c r="O63" s="496"/>
    </row>
    <row r="64" spans="1:15">
      <c r="A64" s="105"/>
      <c r="B64" s="105"/>
      <c r="C64" s="105"/>
      <c r="D64" s="105"/>
      <c r="E64" s="102"/>
      <c r="F64" s="102"/>
      <c r="G64" s="102"/>
      <c r="H64" s="102"/>
      <c r="I64" s="102"/>
      <c r="J64" s="102"/>
      <c r="K64" s="102"/>
      <c r="L64" s="102"/>
      <c r="M64" s="102"/>
      <c r="N64" s="102"/>
      <c r="O64" s="102"/>
    </row>
    <row r="65" spans="1:15">
      <c r="A65" s="106"/>
      <c r="B65" s="106"/>
      <c r="C65" s="106"/>
      <c r="D65" s="107"/>
      <c r="E65" s="108"/>
      <c r="F65" s="69"/>
      <c r="G65" s="69"/>
      <c r="H65" s="69"/>
      <c r="I65" s="109"/>
      <c r="J65" s="109"/>
      <c r="K65" s="109"/>
      <c r="L65" s="109"/>
      <c r="M65" s="109"/>
      <c r="N65" s="109"/>
      <c r="O65" s="109"/>
    </row>
    <row r="66" spans="1:15">
      <c r="A66" s="111"/>
      <c r="B66" s="111"/>
      <c r="C66" s="111"/>
      <c r="D66" s="3"/>
      <c r="E66" s="112"/>
      <c r="F66" s="113"/>
      <c r="G66" s="113"/>
      <c r="H66" s="113"/>
      <c r="I66" s="497"/>
      <c r="J66" s="497"/>
      <c r="K66" s="497"/>
      <c r="L66" s="497"/>
      <c r="M66" s="115"/>
      <c r="N66" s="114"/>
      <c r="O66" s="114"/>
    </row>
    <row r="67" spans="1:15">
      <c r="A67" s="490"/>
      <c r="B67" s="490"/>
      <c r="C67" s="490"/>
      <c r="D67" s="490"/>
      <c r="E67" s="490"/>
      <c r="F67" s="490"/>
      <c r="G67" s="490"/>
      <c r="H67" s="490"/>
      <c r="I67" s="490"/>
      <c r="J67" s="490"/>
      <c r="K67" s="490"/>
      <c r="L67" s="490"/>
      <c r="M67" s="117"/>
      <c r="N67" s="15"/>
      <c r="O67" s="15"/>
    </row>
  </sheetData>
  <mergeCells count="49">
    <mergeCell ref="A2:O2"/>
    <mergeCell ref="A6:A7"/>
    <mergeCell ref="B6:B7"/>
    <mergeCell ref="C6:C7"/>
    <mergeCell ref="D6:D7"/>
    <mergeCell ref="E6:E7"/>
    <mergeCell ref="F6:F7"/>
    <mergeCell ref="G6:G7"/>
    <mergeCell ref="A44:O44"/>
    <mergeCell ref="A31:O31"/>
    <mergeCell ref="A32:O32"/>
    <mergeCell ref="A13:O13"/>
    <mergeCell ref="A14:O14"/>
    <mergeCell ref="A35:O35"/>
    <mergeCell ref="A67:H67"/>
    <mergeCell ref="I67:L67"/>
    <mergeCell ref="A61:O61"/>
    <mergeCell ref="A56:O56"/>
    <mergeCell ref="A60:O60"/>
    <mergeCell ref="A63:O63"/>
    <mergeCell ref="I66:L66"/>
    <mergeCell ref="A57:O57"/>
    <mergeCell ref="A12:O12"/>
    <mergeCell ref="J6:L6"/>
    <mergeCell ref="M6:O6"/>
    <mergeCell ref="A28:O28"/>
    <mergeCell ref="A27:O27"/>
    <mergeCell ref="A23:O23"/>
    <mergeCell ref="A24:O24"/>
    <mergeCell ref="H6:H7"/>
    <mergeCell ref="I6:I7"/>
    <mergeCell ref="A9:O9"/>
    <mergeCell ref="A10:O10"/>
    <mergeCell ref="A37:O37"/>
    <mergeCell ref="A43:O43"/>
    <mergeCell ref="A46:O46"/>
    <mergeCell ref="A54:O54"/>
    <mergeCell ref="A15:O15"/>
    <mergeCell ref="A16:O16"/>
    <mergeCell ref="A19:O19"/>
    <mergeCell ref="A20:O20"/>
    <mergeCell ref="A22:O22"/>
    <mergeCell ref="A49:O49"/>
    <mergeCell ref="A26:O26"/>
    <mergeCell ref="A34:O34"/>
    <mergeCell ref="A38:O38"/>
    <mergeCell ref="A50:O50"/>
    <mergeCell ref="A47:O47"/>
    <mergeCell ref="A53:O53"/>
  </mergeCells>
  <conditionalFormatting sqref="A5">
    <cfRule type="cellIs" dxfId="17" priority="2" stopIfTrue="1" operator="equal">
      <formula>"VAYA A LA HOJA INICIO Y SELECIONE EL PERIODO CORRESPONDIENTE A ESTE INFORME"</formula>
    </cfRule>
  </conditionalFormatting>
  <printOptions horizontalCentered="1"/>
  <pageMargins left="0.39370078740157483" right="0.39370078740157483" top="1.7716535433070868" bottom="0.39370078740157483" header="0.19685039370078741" footer="0.19685039370078741"/>
  <pageSetup scale="68" orientation="landscape" r:id="rId1"/>
  <headerFooter scaleWithDoc="0">
    <oddHeader>&amp;C&amp;G</oddHeader>
    <oddFooter>&amp;C&amp;G</oddFooter>
  </headerFooter>
  <rowBreaks count="1" manualBreakCount="1">
    <brk id="40" max="14" man="1"/>
  </rowBreaks>
  <legacyDrawingHF r:id="rId2"/>
</worksheet>
</file>

<file path=xl/worksheets/sheet15.xml><?xml version="1.0" encoding="utf-8"?>
<worksheet xmlns="http://schemas.openxmlformats.org/spreadsheetml/2006/main" xmlns:r="http://schemas.openxmlformats.org/officeDocument/2006/relationships">
  <sheetPr>
    <tabColor rgb="FFFFFF00"/>
  </sheetPr>
  <dimension ref="A1:AD37"/>
  <sheetViews>
    <sheetView showGridLines="0" view="pageBreakPreview" topLeftCell="A10" zoomScale="60" zoomScaleNormal="100" workbookViewId="0">
      <selection activeCell="B6" sqref="B6:I7"/>
    </sheetView>
  </sheetViews>
  <sheetFormatPr baseColWidth="10" defaultRowHeight="13.5"/>
  <cols>
    <col min="1" max="7" width="5" style="1" customWidth="1"/>
    <col min="8" max="8" width="55.7109375" style="1" customWidth="1"/>
    <col min="9" max="9" width="10.7109375" style="1" customWidth="1"/>
    <col min="10" max="12" width="13.7109375" style="1" customWidth="1"/>
    <col min="13" max="13" width="17" style="1" bestFit="1" customWidth="1"/>
    <col min="14" max="15" width="16.85546875" style="1" bestFit="1" customWidth="1"/>
    <col min="16" max="16" width="2.85546875" style="1" customWidth="1"/>
    <col min="17" max="16384" width="11.42578125" style="1"/>
  </cols>
  <sheetData>
    <row r="1" spans="1:15" ht="39" customHeight="1"/>
    <row r="2" spans="1:15" ht="34.9" customHeight="1">
      <c r="A2" s="395" t="s">
        <v>108</v>
      </c>
      <c r="B2" s="396"/>
      <c r="C2" s="396"/>
      <c r="D2" s="396"/>
      <c r="E2" s="396"/>
      <c r="F2" s="396"/>
      <c r="G2" s="396"/>
      <c r="H2" s="396"/>
      <c r="I2" s="396"/>
      <c r="J2" s="396"/>
      <c r="K2" s="396"/>
      <c r="L2" s="396"/>
      <c r="M2" s="396"/>
      <c r="N2" s="396"/>
      <c r="O2" s="397"/>
    </row>
    <row r="3" spans="1:15" ht="7.9" customHeight="1">
      <c r="A3" s="118"/>
      <c r="B3" s="118"/>
      <c r="C3" s="118"/>
      <c r="D3" s="118"/>
      <c r="E3" s="118"/>
      <c r="F3" s="118"/>
      <c r="G3" s="118"/>
      <c r="H3" s="118"/>
      <c r="I3" s="118"/>
      <c r="J3" s="118"/>
      <c r="K3" s="118"/>
      <c r="L3" s="118"/>
      <c r="M3" s="118"/>
      <c r="N3" s="118"/>
      <c r="O3" s="118"/>
    </row>
    <row r="4" spans="1:15" ht="19.149999999999999" customHeight="1">
      <c r="A4" s="174" t="s">
        <v>168</v>
      </c>
      <c r="B4" s="184"/>
      <c r="C4" s="184"/>
      <c r="D4" s="184"/>
      <c r="E4" s="184"/>
      <c r="F4" s="184"/>
      <c r="G4" s="184"/>
      <c r="H4" s="184"/>
      <c r="I4" s="184"/>
      <c r="J4" s="184"/>
      <c r="K4" s="184"/>
      <c r="L4" s="184"/>
      <c r="M4" s="184"/>
      <c r="N4" s="184"/>
      <c r="O4" s="185"/>
    </row>
    <row r="5" spans="1:15" ht="19.149999999999999" customHeight="1">
      <c r="A5" s="174" t="s">
        <v>169</v>
      </c>
      <c r="B5" s="184"/>
      <c r="C5" s="184"/>
      <c r="D5" s="184"/>
      <c r="E5" s="184"/>
      <c r="F5" s="184"/>
      <c r="G5" s="184"/>
      <c r="H5" s="184"/>
      <c r="I5" s="184"/>
      <c r="J5" s="184"/>
      <c r="K5" s="184"/>
      <c r="L5" s="184"/>
      <c r="M5" s="184"/>
      <c r="N5" s="184"/>
      <c r="O5" s="185"/>
    </row>
    <row r="6" spans="1:15" ht="19.899999999999999" customHeight="1">
      <c r="A6" s="401" t="s">
        <v>76</v>
      </c>
      <c r="B6" s="401" t="s">
        <v>109</v>
      </c>
      <c r="C6" s="401" t="s">
        <v>39</v>
      </c>
      <c r="D6" s="401" t="s">
        <v>37</v>
      </c>
      <c r="E6" s="401" t="s">
        <v>38</v>
      </c>
      <c r="F6" s="401" t="s">
        <v>10</v>
      </c>
      <c r="G6" s="401" t="s">
        <v>65</v>
      </c>
      <c r="H6" s="501" t="s">
        <v>11</v>
      </c>
      <c r="I6" s="401" t="s">
        <v>110</v>
      </c>
      <c r="J6" s="481" t="s">
        <v>111</v>
      </c>
      <c r="K6" s="482"/>
      <c r="L6" s="483"/>
      <c r="M6" s="481" t="s">
        <v>112</v>
      </c>
      <c r="N6" s="482"/>
      <c r="O6" s="483"/>
    </row>
    <row r="7" spans="1:15" ht="19.899999999999999" customHeight="1">
      <c r="A7" s="402"/>
      <c r="B7" s="402"/>
      <c r="C7" s="402"/>
      <c r="D7" s="402"/>
      <c r="E7" s="402"/>
      <c r="F7" s="402"/>
      <c r="G7" s="402"/>
      <c r="H7" s="502"/>
      <c r="I7" s="402"/>
      <c r="J7" s="369" t="s">
        <v>113</v>
      </c>
      <c r="K7" s="369" t="s">
        <v>156</v>
      </c>
      <c r="L7" s="369" t="s">
        <v>114</v>
      </c>
      <c r="M7" s="369" t="s">
        <v>83</v>
      </c>
      <c r="N7" s="369" t="s">
        <v>157</v>
      </c>
      <c r="O7" s="369" t="s">
        <v>17</v>
      </c>
    </row>
    <row r="8" spans="1:15" s="97" customFormat="1" ht="15" customHeight="1">
      <c r="A8" s="193" t="s">
        <v>398</v>
      </c>
      <c r="B8" s="193" t="s">
        <v>413</v>
      </c>
      <c r="C8" s="193" t="s">
        <v>397</v>
      </c>
      <c r="D8" s="193" t="s">
        <v>420</v>
      </c>
      <c r="E8" s="193" t="s">
        <v>397</v>
      </c>
      <c r="F8" s="193" t="s">
        <v>428</v>
      </c>
      <c r="G8" s="193"/>
      <c r="H8" s="187" t="s">
        <v>429</v>
      </c>
      <c r="I8" s="193" t="s">
        <v>430</v>
      </c>
      <c r="J8" s="96" t="s">
        <v>431</v>
      </c>
      <c r="K8" s="96" t="s">
        <v>572</v>
      </c>
      <c r="L8" s="226" t="s">
        <v>572</v>
      </c>
      <c r="M8" s="188">
        <v>84532265</v>
      </c>
      <c r="N8" s="188">
        <v>13407786.6</v>
      </c>
      <c r="O8" s="188">
        <v>13407786.6</v>
      </c>
    </row>
    <row r="9" spans="1:15">
      <c r="A9" s="469"/>
      <c r="B9" s="470"/>
      <c r="C9" s="470"/>
      <c r="D9" s="470"/>
      <c r="E9" s="470"/>
      <c r="F9" s="470"/>
      <c r="G9" s="470"/>
      <c r="H9" s="470"/>
      <c r="I9" s="470"/>
      <c r="J9" s="470"/>
      <c r="K9" s="470"/>
      <c r="L9" s="470"/>
      <c r="M9" s="470"/>
      <c r="N9" s="470"/>
      <c r="O9" s="471"/>
    </row>
    <row r="10" spans="1:15" ht="25.5" customHeight="1">
      <c r="A10" s="512" t="s">
        <v>432</v>
      </c>
      <c r="B10" s="513"/>
      <c r="C10" s="513"/>
      <c r="D10" s="513"/>
      <c r="E10" s="513"/>
      <c r="F10" s="513"/>
      <c r="G10" s="513"/>
      <c r="H10" s="513"/>
      <c r="I10" s="513"/>
      <c r="J10" s="513"/>
      <c r="K10" s="513"/>
      <c r="L10" s="513"/>
      <c r="M10" s="513"/>
      <c r="N10" s="513"/>
      <c r="O10" s="514"/>
    </row>
    <row r="11" spans="1:15">
      <c r="A11" s="98"/>
      <c r="B11" s="99"/>
      <c r="C11" s="99"/>
      <c r="D11" s="99"/>
      <c r="E11" s="99"/>
      <c r="F11" s="99"/>
      <c r="G11" s="99"/>
      <c r="H11" s="99"/>
      <c r="I11" s="99"/>
      <c r="J11" s="99"/>
      <c r="K11" s="99"/>
      <c r="L11" s="99"/>
      <c r="M11" s="99"/>
      <c r="N11" s="99"/>
      <c r="O11" s="100"/>
    </row>
    <row r="12" spans="1:15" s="14" customFormat="1">
      <c r="A12" s="466" t="s">
        <v>115</v>
      </c>
      <c r="B12" s="467"/>
      <c r="C12" s="467"/>
      <c r="D12" s="467"/>
      <c r="E12" s="467"/>
      <c r="F12" s="467"/>
      <c r="G12" s="467"/>
      <c r="H12" s="467"/>
      <c r="I12" s="467"/>
      <c r="J12" s="467"/>
      <c r="K12" s="467"/>
      <c r="L12" s="467"/>
      <c r="M12" s="467"/>
      <c r="N12" s="467"/>
      <c r="O12" s="468"/>
    </row>
    <row r="13" spans="1:15">
      <c r="A13" s="98"/>
      <c r="B13" s="99"/>
      <c r="C13" s="99"/>
      <c r="D13" s="99"/>
      <c r="E13" s="99"/>
      <c r="F13" s="99"/>
      <c r="G13" s="99"/>
      <c r="H13" s="99"/>
      <c r="I13" s="99"/>
      <c r="J13" s="99"/>
      <c r="K13" s="99"/>
      <c r="L13" s="99"/>
      <c r="M13" s="99"/>
      <c r="N13" s="99"/>
      <c r="O13" s="100"/>
    </row>
    <row r="14" spans="1:15" ht="60.75" customHeight="1">
      <c r="A14" s="506" t="s">
        <v>433</v>
      </c>
      <c r="B14" s="507"/>
      <c r="C14" s="507"/>
      <c r="D14" s="507"/>
      <c r="E14" s="507"/>
      <c r="F14" s="507"/>
      <c r="G14" s="507"/>
      <c r="H14" s="507"/>
      <c r="I14" s="507"/>
      <c r="J14" s="507"/>
      <c r="K14" s="507"/>
      <c r="L14" s="507"/>
      <c r="M14" s="507"/>
      <c r="N14" s="507"/>
      <c r="O14" s="508"/>
    </row>
    <row r="15" spans="1:15" ht="53.25" customHeight="1">
      <c r="A15" s="506" t="s">
        <v>434</v>
      </c>
      <c r="B15" s="507"/>
      <c r="C15" s="507"/>
      <c r="D15" s="507"/>
      <c r="E15" s="507"/>
      <c r="F15" s="507"/>
      <c r="G15" s="507"/>
      <c r="H15" s="507"/>
      <c r="I15" s="507"/>
      <c r="J15" s="507"/>
      <c r="K15" s="507"/>
      <c r="L15" s="507"/>
      <c r="M15" s="507"/>
      <c r="N15" s="507"/>
      <c r="O15" s="508"/>
    </row>
    <row r="16" spans="1:15" ht="39" customHeight="1">
      <c r="A16" s="506" t="s">
        <v>435</v>
      </c>
      <c r="B16" s="507"/>
      <c r="C16" s="507"/>
      <c r="D16" s="507"/>
      <c r="E16" s="507"/>
      <c r="F16" s="507"/>
      <c r="G16" s="507"/>
      <c r="H16" s="507"/>
      <c r="I16" s="507"/>
      <c r="J16" s="507"/>
      <c r="K16" s="507"/>
      <c r="L16" s="507"/>
      <c r="M16" s="507"/>
      <c r="N16" s="507"/>
      <c r="O16" s="508"/>
    </row>
    <row r="17" spans="1:15" ht="24" customHeight="1">
      <c r="A17" s="506" t="s">
        <v>436</v>
      </c>
      <c r="B17" s="507"/>
      <c r="C17" s="507"/>
      <c r="D17" s="507"/>
      <c r="E17" s="507"/>
      <c r="F17" s="507"/>
      <c r="G17" s="507"/>
      <c r="H17" s="507"/>
      <c r="I17" s="507"/>
      <c r="J17" s="507"/>
      <c r="K17" s="507"/>
      <c r="L17" s="507"/>
      <c r="M17" s="507"/>
      <c r="N17" s="507"/>
      <c r="O17" s="508"/>
    </row>
    <row r="18" spans="1:15">
      <c r="A18" s="98"/>
      <c r="B18" s="99"/>
      <c r="C18" s="99"/>
      <c r="D18" s="99"/>
      <c r="E18" s="99"/>
      <c r="F18" s="99"/>
      <c r="G18" s="99"/>
      <c r="H18" s="99"/>
      <c r="I18" s="99"/>
      <c r="J18" s="99"/>
      <c r="K18" s="99"/>
      <c r="L18" s="99"/>
      <c r="M18" s="99"/>
      <c r="N18" s="99"/>
      <c r="O18" s="100"/>
    </row>
    <row r="19" spans="1:15">
      <c r="A19" s="98"/>
      <c r="B19" s="99"/>
      <c r="C19" s="99"/>
      <c r="D19" s="99"/>
      <c r="E19" s="99"/>
      <c r="F19" s="99"/>
      <c r="G19" s="99"/>
      <c r="H19" s="99"/>
      <c r="I19" s="99"/>
      <c r="J19" s="99"/>
      <c r="K19" s="99"/>
      <c r="L19" s="99"/>
      <c r="M19" s="99"/>
      <c r="N19" s="99"/>
      <c r="O19" s="100"/>
    </row>
    <row r="20" spans="1:15">
      <c r="A20" s="98"/>
      <c r="B20" s="99"/>
      <c r="C20" s="99"/>
      <c r="D20" s="99"/>
      <c r="E20" s="99"/>
      <c r="F20" s="99"/>
      <c r="G20" s="99"/>
      <c r="H20" s="99"/>
      <c r="I20" s="99"/>
      <c r="J20" s="99"/>
      <c r="K20" s="99"/>
      <c r="L20" s="99"/>
      <c r="M20" s="99"/>
      <c r="N20" s="99"/>
      <c r="O20" s="100"/>
    </row>
    <row r="21" spans="1:15">
      <c r="A21" s="98"/>
      <c r="B21" s="99"/>
      <c r="C21" s="99"/>
      <c r="D21" s="99"/>
      <c r="E21" s="99"/>
      <c r="F21" s="99"/>
      <c r="G21" s="99"/>
      <c r="H21" s="99"/>
      <c r="I21" s="99"/>
      <c r="J21" s="99"/>
      <c r="K21" s="99"/>
      <c r="L21" s="99"/>
      <c r="M21" s="99"/>
      <c r="N21" s="99"/>
      <c r="O21" s="100"/>
    </row>
    <row r="22" spans="1:15">
      <c r="A22" s="475" t="s">
        <v>412</v>
      </c>
      <c r="B22" s="476"/>
      <c r="C22" s="476"/>
      <c r="D22" s="476"/>
      <c r="E22" s="476"/>
      <c r="F22" s="476"/>
      <c r="G22" s="476"/>
      <c r="H22" s="476"/>
      <c r="I22" s="476"/>
      <c r="J22" s="476"/>
      <c r="K22" s="476"/>
      <c r="L22" s="476"/>
      <c r="M22" s="476"/>
      <c r="N22" s="476"/>
      <c r="O22" s="477"/>
    </row>
    <row r="23" spans="1:15">
      <c r="A23" s="98"/>
      <c r="B23" s="99"/>
      <c r="C23" s="99"/>
      <c r="D23" s="99"/>
      <c r="E23" s="99"/>
      <c r="F23" s="99"/>
      <c r="G23" s="99"/>
      <c r="H23" s="99"/>
      <c r="I23" s="99"/>
      <c r="J23" s="99"/>
      <c r="K23" s="99"/>
      <c r="L23" s="99"/>
      <c r="M23" s="99"/>
      <c r="N23" s="99"/>
      <c r="O23" s="100"/>
    </row>
    <row r="24" spans="1:15">
      <c r="A24" s="98"/>
      <c r="B24" s="99"/>
      <c r="C24" s="99"/>
      <c r="D24" s="99"/>
      <c r="E24" s="99"/>
      <c r="F24" s="99"/>
      <c r="G24" s="99"/>
      <c r="H24" s="99"/>
      <c r="I24" s="99"/>
      <c r="J24" s="99"/>
      <c r="K24" s="99"/>
      <c r="L24" s="99"/>
      <c r="M24" s="99"/>
      <c r="N24" s="99"/>
      <c r="O24" s="100"/>
    </row>
    <row r="25" spans="1:15">
      <c r="A25" s="177"/>
      <c r="B25" s="178"/>
      <c r="C25" s="178"/>
      <c r="D25" s="178"/>
      <c r="E25" s="178"/>
      <c r="F25" s="178"/>
      <c r="G25" s="178"/>
      <c r="H25" s="178"/>
      <c r="I25" s="178"/>
      <c r="J25" s="178"/>
      <c r="K25" s="178"/>
      <c r="L25" s="178"/>
      <c r="M25" s="178"/>
      <c r="N25" s="178"/>
      <c r="O25" s="179"/>
    </row>
    <row r="26" spans="1:15" ht="28.5" customHeight="1">
      <c r="A26" s="193" t="s">
        <v>398</v>
      </c>
      <c r="B26" s="193" t="s">
        <v>421</v>
      </c>
      <c r="C26" s="193" t="s">
        <v>397</v>
      </c>
      <c r="D26" s="193" t="s">
        <v>420</v>
      </c>
      <c r="E26" s="193" t="s">
        <v>398</v>
      </c>
      <c r="F26" s="193" t="s">
        <v>437</v>
      </c>
      <c r="G26" s="193"/>
      <c r="H26" s="187" t="s">
        <v>438</v>
      </c>
      <c r="I26" s="193" t="s">
        <v>439</v>
      </c>
      <c r="J26" s="104" t="s">
        <v>397</v>
      </c>
      <c r="K26" s="104" t="s">
        <v>397</v>
      </c>
      <c r="L26" s="215" t="s">
        <v>397</v>
      </c>
      <c r="M26" s="192">
        <v>92024798</v>
      </c>
      <c r="N26" s="192">
        <v>22865275.189999998</v>
      </c>
      <c r="O26" s="192">
        <v>22865275.189999998</v>
      </c>
    </row>
    <row r="27" spans="1:15">
      <c r="A27" s="469"/>
      <c r="B27" s="470"/>
      <c r="C27" s="470"/>
      <c r="D27" s="470"/>
      <c r="E27" s="470"/>
      <c r="F27" s="470"/>
      <c r="G27" s="470"/>
      <c r="H27" s="470"/>
      <c r="I27" s="470"/>
      <c r="J27" s="470"/>
      <c r="K27" s="470"/>
      <c r="L27" s="470"/>
      <c r="M27" s="470"/>
      <c r="N27" s="470"/>
      <c r="O27" s="471"/>
    </row>
    <row r="28" spans="1:15" s="97" customFormat="1" ht="27.75" customHeight="1">
      <c r="A28" s="487" t="s">
        <v>440</v>
      </c>
      <c r="B28" s="488"/>
      <c r="C28" s="488"/>
      <c r="D28" s="488"/>
      <c r="E28" s="488"/>
      <c r="F28" s="488"/>
      <c r="G28" s="488"/>
      <c r="H28" s="488"/>
      <c r="I28" s="488"/>
      <c r="J28" s="488"/>
      <c r="K28" s="488"/>
      <c r="L28" s="488"/>
      <c r="M28" s="488"/>
      <c r="N28" s="488"/>
      <c r="O28" s="489"/>
    </row>
    <row r="29" spans="1:15">
      <c r="A29" s="98"/>
      <c r="B29" s="99"/>
      <c r="C29" s="99"/>
      <c r="D29" s="99"/>
      <c r="E29" s="99"/>
      <c r="F29" s="99"/>
      <c r="G29" s="99"/>
      <c r="H29" s="99"/>
      <c r="I29" s="99"/>
      <c r="J29" s="99"/>
      <c r="K29" s="99"/>
      <c r="L29" s="99"/>
      <c r="M29" s="99"/>
      <c r="N29" s="99"/>
      <c r="O29" s="100"/>
    </row>
    <row r="30" spans="1:15" s="14" customFormat="1">
      <c r="A30" s="466" t="s">
        <v>115</v>
      </c>
      <c r="B30" s="467"/>
      <c r="C30" s="467"/>
      <c r="D30" s="467"/>
      <c r="E30" s="467"/>
      <c r="F30" s="467"/>
      <c r="G30" s="467"/>
      <c r="H30" s="467"/>
      <c r="I30" s="467"/>
      <c r="J30" s="467"/>
      <c r="K30" s="467"/>
      <c r="L30" s="467"/>
      <c r="M30" s="467"/>
      <c r="N30" s="467"/>
      <c r="O30" s="468"/>
    </row>
    <row r="31" spans="1:15" ht="69" customHeight="1">
      <c r="A31" s="518" t="s">
        <v>573</v>
      </c>
      <c r="B31" s="519"/>
      <c r="C31" s="519"/>
      <c r="D31" s="519"/>
      <c r="E31" s="519"/>
      <c r="F31" s="519"/>
      <c r="G31" s="519"/>
      <c r="H31" s="519"/>
      <c r="I31" s="519"/>
      <c r="J31" s="519"/>
      <c r="K31" s="519"/>
      <c r="L31" s="519"/>
      <c r="M31" s="519"/>
      <c r="N31" s="519"/>
      <c r="O31" s="520"/>
    </row>
    <row r="32" spans="1:15">
      <c r="A32" s="98"/>
      <c r="B32" s="99"/>
      <c r="C32" s="99"/>
      <c r="D32" s="99"/>
      <c r="E32" s="99"/>
      <c r="F32" s="99"/>
      <c r="G32" s="99"/>
      <c r="H32" s="99"/>
      <c r="I32" s="99"/>
      <c r="J32" s="99"/>
      <c r="K32" s="99"/>
      <c r="L32" s="99"/>
      <c r="M32" s="99"/>
      <c r="N32" s="99"/>
      <c r="O32" s="100"/>
    </row>
    <row r="33" spans="1:30" s="14" customFormat="1">
      <c r="A33" s="466" t="s">
        <v>116</v>
      </c>
      <c r="B33" s="467"/>
      <c r="C33" s="467"/>
      <c r="D33" s="467"/>
      <c r="E33" s="467"/>
      <c r="F33" s="467"/>
      <c r="G33" s="467"/>
      <c r="H33" s="467"/>
      <c r="I33" s="467"/>
      <c r="J33" s="467"/>
      <c r="K33" s="467"/>
      <c r="L33" s="467"/>
      <c r="M33" s="467"/>
      <c r="N33" s="467"/>
      <c r="O33" s="468"/>
    </row>
    <row r="34" spans="1:30">
      <c r="A34" s="487" t="s">
        <v>574</v>
      </c>
      <c r="B34" s="488"/>
      <c r="C34" s="488"/>
      <c r="D34" s="488"/>
      <c r="E34" s="488"/>
      <c r="F34" s="488"/>
      <c r="G34" s="488"/>
      <c r="H34" s="488"/>
      <c r="I34" s="488"/>
      <c r="J34" s="488"/>
      <c r="K34" s="488"/>
      <c r="L34" s="488"/>
      <c r="M34" s="488"/>
      <c r="N34" s="488"/>
      <c r="O34" s="489"/>
    </row>
    <row r="35" spans="1:30" ht="35.25" customHeight="1">
      <c r="A35" s="515" t="s">
        <v>575</v>
      </c>
      <c r="B35" s="516"/>
      <c r="C35" s="516"/>
      <c r="D35" s="516"/>
      <c r="E35" s="516"/>
      <c r="F35" s="516"/>
      <c r="G35" s="516"/>
      <c r="H35" s="516"/>
      <c r="I35" s="516"/>
      <c r="J35" s="516"/>
      <c r="K35" s="516"/>
      <c r="L35" s="516"/>
      <c r="M35" s="516"/>
      <c r="N35" s="516"/>
      <c r="O35" s="517"/>
    </row>
    <row r="36" spans="1:30">
      <c r="A36"/>
      <c r="B36"/>
      <c r="C36"/>
      <c r="D36"/>
      <c r="E36"/>
      <c r="F36"/>
      <c r="G36"/>
      <c r="H36"/>
      <c r="I36"/>
      <c r="J36"/>
      <c r="K36"/>
      <c r="L36"/>
      <c r="M36"/>
      <c r="N36"/>
      <c r="O36"/>
    </row>
    <row r="37" spans="1:30">
      <c r="P37" s="490"/>
      <c r="Q37" s="490"/>
      <c r="R37" s="490"/>
      <c r="S37" s="490"/>
      <c r="T37" s="490"/>
      <c r="U37" s="490"/>
      <c r="V37" s="490"/>
      <c r="W37" s="490"/>
      <c r="X37" s="490"/>
      <c r="Y37" s="490"/>
      <c r="Z37" s="490"/>
      <c r="AA37" s="490"/>
      <c r="AB37" s="117"/>
      <c r="AC37" s="15"/>
      <c r="AD37" s="15"/>
    </row>
  </sheetData>
  <mergeCells count="29">
    <mergeCell ref="P37:W37"/>
    <mergeCell ref="X37:AA37"/>
    <mergeCell ref="A35:O35"/>
    <mergeCell ref="A14:O14"/>
    <mergeCell ref="A15:O15"/>
    <mergeCell ref="A17:O17"/>
    <mergeCell ref="A16:O16"/>
    <mergeCell ref="A31:O31"/>
    <mergeCell ref="A34:O34"/>
    <mergeCell ref="A27:O27"/>
    <mergeCell ref="A28:O28"/>
    <mergeCell ref="A30:O30"/>
    <mergeCell ref="A33:O33"/>
    <mergeCell ref="A9:O9"/>
    <mergeCell ref="A10:O10"/>
    <mergeCell ref="A12:O12"/>
    <mergeCell ref="A22:O22"/>
    <mergeCell ref="A2:O2"/>
    <mergeCell ref="A6:A7"/>
    <mergeCell ref="B6:B7"/>
    <mergeCell ref="C6:C7"/>
    <mergeCell ref="D6:D7"/>
    <mergeCell ref="E6:E7"/>
    <mergeCell ref="F6:F7"/>
    <mergeCell ref="G6:G7"/>
    <mergeCell ref="H6:H7"/>
    <mergeCell ref="I6:I7"/>
    <mergeCell ref="J6:L6"/>
    <mergeCell ref="M6:O6"/>
  </mergeCells>
  <conditionalFormatting sqref="A5">
    <cfRule type="cellIs" dxfId="16" priority="2" stopIfTrue="1" operator="equal">
      <formula>"VAYA A LA HOJA INICIO Y SELECIONE EL PERIODO CORRESPONDIENTE A ESTE INFORME"</formula>
    </cfRule>
  </conditionalFormatting>
  <printOptions horizontalCentered="1"/>
  <pageMargins left="0.39370078740157483" right="0.39370078740157483" top="1.7716535433070868" bottom="0.39370078740157483" header="0.19685039370078741" footer="0.19685039370078741"/>
  <pageSetup scale="65" orientation="landscape" r:id="rId1"/>
  <headerFooter scaleWithDoc="0">
    <oddHeader>&amp;C&amp;G</oddHeader>
    <oddFooter>&amp;C&amp;G</oddFooter>
  </headerFooter>
  <rowBreaks count="1" manualBreakCount="1">
    <brk id="25" max="15" man="1"/>
  </rowBreaks>
  <legacyDrawingHF r:id="rId2"/>
</worksheet>
</file>

<file path=xl/worksheets/sheet16.xml><?xml version="1.0" encoding="utf-8"?>
<worksheet xmlns="http://schemas.openxmlformats.org/spreadsheetml/2006/main" xmlns:r="http://schemas.openxmlformats.org/officeDocument/2006/relationships">
  <sheetPr>
    <tabColor rgb="FF00B050"/>
  </sheetPr>
  <dimension ref="A1:P32"/>
  <sheetViews>
    <sheetView showGridLines="0" view="pageBreakPreview" zoomScale="60" zoomScaleNormal="100" workbookViewId="0">
      <selection activeCell="F20" sqref="F20"/>
    </sheetView>
  </sheetViews>
  <sheetFormatPr baseColWidth="10" defaultRowHeight="13.5"/>
  <cols>
    <col min="1" max="7" width="5" style="1" customWidth="1"/>
    <col min="8" max="8" width="58.140625" style="1" customWidth="1"/>
    <col min="9" max="9" width="12" style="1" bestFit="1" customWidth="1"/>
    <col min="10" max="12" width="13.7109375" style="1" customWidth="1"/>
    <col min="13" max="13" width="17" style="1" bestFit="1" customWidth="1"/>
    <col min="14" max="15" width="15.85546875" style="1" bestFit="1" customWidth="1"/>
    <col min="16" max="16" width="2.85546875" style="1" customWidth="1"/>
    <col min="17" max="16384" width="11.42578125" style="1"/>
  </cols>
  <sheetData>
    <row r="1" spans="1:15" ht="39" customHeight="1"/>
    <row r="2" spans="1:15" ht="34.9" customHeight="1">
      <c r="A2" s="395" t="s">
        <v>108</v>
      </c>
      <c r="B2" s="396"/>
      <c r="C2" s="396"/>
      <c r="D2" s="396"/>
      <c r="E2" s="396"/>
      <c r="F2" s="396"/>
      <c r="G2" s="396"/>
      <c r="H2" s="396"/>
      <c r="I2" s="396"/>
      <c r="J2" s="396"/>
      <c r="K2" s="396"/>
      <c r="L2" s="396"/>
      <c r="M2" s="396"/>
      <c r="N2" s="396"/>
      <c r="O2" s="397"/>
    </row>
    <row r="3" spans="1:15" ht="7.9" customHeight="1">
      <c r="A3" s="118"/>
      <c r="B3" s="118"/>
      <c r="C3" s="118"/>
      <c r="D3" s="118"/>
      <c r="E3" s="118"/>
      <c r="F3" s="118"/>
      <c r="G3" s="118"/>
      <c r="H3" s="118"/>
      <c r="I3" s="118"/>
      <c r="J3" s="118"/>
      <c r="K3" s="118"/>
      <c r="L3" s="118"/>
      <c r="M3" s="118"/>
      <c r="N3" s="118"/>
      <c r="O3" s="118"/>
    </row>
    <row r="4" spans="1:15" ht="19.149999999999999" customHeight="1">
      <c r="A4" s="174" t="s">
        <v>168</v>
      </c>
      <c r="B4" s="184"/>
      <c r="C4" s="184"/>
      <c r="D4" s="184"/>
      <c r="E4" s="184"/>
      <c r="F4" s="184"/>
      <c r="G4" s="184"/>
      <c r="H4" s="184"/>
      <c r="I4" s="184"/>
      <c r="J4" s="184"/>
      <c r="K4" s="184"/>
      <c r="L4" s="184"/>
      <c r="M4" s="184"/>
      <c r="N4" s="184"/>
      <c r="O4" s="185"/>
    </row>
    <row r="5" spans="1:15" ht="19.149999999999999" customHeight="1">
      <c r="A5" s="174" t="s">
        <v>169</v>
      </c>
      <c r="B5" s="184"/>
      <c r="C5" s="184"/>
      <c r="D5" s="184"/>
      <c r="E5" s="184"/>
      <c r="F5" s="184"/>
      <c r="G5" s="184"/>
      <c r="H5" s="184"/>
      <c r="I5" s="184"/>
      <c r="J5" s="184"/>
      <c r="K5" s="184"/>
      <c r="L5" s="184"/>
      <c r="M5" s="184"/>
      <c r="N5" s="184"/>
      <c r="O5" s="185"/>
    </row>
    <row r="6" spans="1:15" ht="19.899999999999999" customHeight="1">
      <c r="A6" s="401" t="s">
        <v>76</v>
      </c>
      <c r="B6" s="401" t="s">
        <v>109</v>
      </c>
      <c r="C6" s="401" t="s">
        <v>39</v>
      </c>
      <c r="D6" s="401" t="s">
        <v>37</v>
      </c>
      <c r="E6" s="401" t="s">
        <v>38</v>
      </c>
      <c r="F6" s="401" t="s">
        <v>10</v>
      </c>
      <c r="G6" s="401" t="s">
        <v>65</v>
      </c>
      <c r="H6" s="501" t="s">
        <v>11</v>
      </c>
      <c r="I6" s="401" t="s">
        <v>110</v>
      </c>
      <c r="J6" s="481" t="s">
        <v>111</v>
      </c>
      <c r="K6" s="482"/>
      <c r="L6" s="483"/>
      <c r="M6" s="481" t="s">
        <v>112</v>
      </c>
      <c r="N6" s="482"/>
      <c r="O6" s="483"/>
    </row>
    <row r="7" spans="1:15" ht="19.899999999999999" customHeight="1">
      <c r="A7" s="402"/>
      <c r="B7" s="402"/>
      <c r="C7" s="402"/>
      <c r="D7" s="402"/>
      <c r="E7" s="402"/>
      <c r="F7" s="402"/>
      <c r="G7" s="402"/>
      <c r="H7" s="502"/>
      <c r="I7" s="402"/>
      <c r="J7" s="168" t="s">
        <v>113</v>
      </c>
      <c r="K7" s="168" t="s">
        <v>156</v>
      </c>
      <c r="L7" s="168" t="s">
        <v>114</v>
      </c>
      <c r="M7" s="168" t="s">
        <v>83</v>
      </c>
      <c r="N7" s="168" t="s">
        <v>157</v>
      </c>
      <c r="O7" s="168" t="s">
        <v>17</v>
      </c>
    </row>
    <row r="8" spans="1:15" s="97" customFormat="1" ht="27" customHeight="1">
      <c r="A8" s="193" t="s">
        <v>413</v>
      </c>
      <c r="B8" s="193" t="s">
        <v>414</v>
      </c>
      <c r="C8" s="193" t="s">
        <v>413</v>
      </c>
      <c r="D8" s="193" t="s">
        <v>397</v>
      </c>
      <c r="E8" s="193" t="s">
        <v>397</v>
      </c>
      <c r="F8" s="193" t="s">
        <v>407</v>
      </c>
      <c r="G8" s="193"/>
      <c r="H8" s="187" t="s">
        <v>441</v>
      </c>
      <c r="I8" s="193" t="s">
        <v>442</v>
      </c>
      <c r="J8" s="96" t="s">
        <v>443</v>
      </c>
      <c r="K8" s="96" t="s">
        <v>522</v>
      </c>
      <c r="L8" s="226" t="s">
        <v>576</v>
      </c>
      <c r="M8" s="188">
        <v>43236855</v>
      </c>
      <c r="N8" s="188">
        <v>5724362.0300000003</v>
      </c>
      <c r="O8" s="188">
        <v>5724362.0299999993</v>
      </c>
    </row>
    <row r="9" spans="1:15">
      <c r="A9" s="469"/>
      <c r="B9" s="470"/>
      <c r="C9" s="470"/>
      <c r="D9" s="470"/>
      <c r="E9" s="470"/>
      <c r="F9" s="470"/>
      <c r="G9" s="470"/>
      <c r="H9" s="470"/>
      <c r="I9" s="470"/>
      <c r="J9" s="470"/>
      <c r="K9" s="470"/>
      <c r="L9" s="470"/>
      <c r="M9" s="470"/>
      <c r="N9" s="470"/>
      <c r="O9" s="471"/>
    </row>
    <row r="10" spans="1:15" ht="27" customHeight="1">
      <c r="A10" s="487" t="s">
        <v>444</v>
      </c>
      <c r="B10" s="488"/>
      <c r="C10" s="488"/>
      <c r="D10" s="488"/>
      <c r="E10" s="488"/>
      <c r="F10" s="488"/>
      <c r="G10" s="488"/>
      <c r="H10" s="488"/>
      <c r="I10" s="488"/>
      <c r="J10" s="488"/>
      <c r="K10" s="488"/>
      <c r="L10" s="488"/>
      <c r="M10" s="488"/>
      <c r="N10" s="488"/>
      <c r="O10" s="489"/>
    </row>
    <row r="11" spans="1:15">
      <c r="A11" s="98"/>
      <c r="B11" s="99"/>
      <c r="C11" s="99"/>
      <c r="D11" s="99"/>
      <c r="E11" s="99"/>
      <c r="F11" s="99"/>
      <c r="G11" s="99"/>
      <c r="H11" s="99"/>
      <c r="I11" s="99"/>
      <c r="J11" s="99"/>
      <c r="K11" s="99"/>
      <c r="L11" s="99"/>
      <c r="M11" s="99"/>
      <c r="N11" s="99"/>
      <c r="O11" s="100"/>
    </row>
    <row r="12" spans="1:15" s="14" customFormat="1">
      <c r="A12" s="466" t="s">
        <v>115</v>
      </c>
      <c r="B12" s="467"/>
      <c r="C12" s="467"/>
      <c r="D12" s="467"/>
      <c r="E12" s="467"/>
      <c r="F12" s="467"/>
      <c r="G12" s="467"/>
      <c r="H12" s="467"/>
      <c r="I12" s="467"/>
      <c r="J12" s="467"/>
      <c r="K12" s="467"/>
      <c r="L12" s="467"/>
      <c r="M12" s="467"/>
      <c r="N12" s="467"/>
      <c r="O12" s="468"/>
    </row>
    <row r="13" spans="1:15" ht="38.25" customHeight="1">
      <c r="A13" s="487" t="s">
        <v>577</v>
      </c>
      <c r="B13" s="488"/>
      <c r="C13" s="488"/>
      <c r="D13" s="488"/>
      <c r="E13" s="488"/>
      <c r="F13" s="488"/>
      <c r="G13" s="488"/>
      <c r="H13" s="488"/>
      <c r="I13" s="488"/>
      <c r="J13" s="488"/>
      <c r="K13" s="488"/>
      <c r="L13" s="488"/>
      <c r="M13" s="488"/>
      <c r="N13" s="488"/>
      <c r="O13" s="489"/>
    </row>
    <row r="14" spans="1:15">
      <c r="A14" s="98"/>
      <c r="B14" s="99"/>
      <c r="C14" s="99"/>
      <c r="D14" s="99"/>
      <c r="E14" s="99"/>
      <c r="F14" s="99"/>
      <c r="G14" s="99"/>
      <c r="H14" s="99"/>
      <c r="I14" s="99"/>
      <c r="J14" s="99"/>
      <c r="K14" s="99"/>
      <c r="L14" s="99"/>
      <c r="M14" s="99"/>
      <c r="N14" s="99"/>
      <c r="O14" s="100"/>
    </row>
    <row r="15" spans="1:15" ht="15.75" customHeight="1">
      <c r="A15" s="98"/>
      <c r="B15" s="99"/>
      <c r="C15" s="99"/>
      <c r="D15" s="99"/>
      <c r="E15" s="99"/>
      <c r="F15" s="99"/>
      <c r="G15" s="99"/>
      <c r="H15" s="99"/>
      <c r="I15" s="99"/>
      <c r="J15" s="99"/>
      <c r="K15" s="99"/>
      <c r="L15" s="99"/>
      <c r="M15" s="99"/>
      <c r="N15" s="99"/>
      <c r="O15" s="100"/>
    </row>
    <row r="16" spans="1:15" s="14" customFormat="1">
      <c r="A16" s="475" t="s">
        <v>412</v>
      </c>
      <c r="B16" s="476"/>
      <c r="C16" s="476"/>
      <c r="D16" s="476"/>
      <c r="E16" s="476"/>
      <c r="F16" s="476"/>
      <c r="G16" s="476"/>
      <c r="H16" s="476"/>
      <c r="I16" s="476"/>
      <c r="J16" s="476"/>
      <c r="K16" s="476"/>
      <c r="L16" s="476"/>
      <c r="M16" s="476"/>
      <c r="N16" s="476"/>
      <c r="O16" s="477"/>
    </row>
    <row r="17" spans="1:16" s="14" customFormat="1">
      <c r="A17" s="189"/>
      <c r="B17" s="190"/>
      <c r="C17" s="190"/>
      <c r="D17" s="190"/>
      <c r="E17" s="190"/>
      <c r="F17" s="190"/>
      <c r="G17" s="190"/>
      <c r="H17" s="190"/>
      <c r="I17" s="190"/>
      <c r="J17" s="190"/>
      <c r="K17" s="190"/>
      <c r="L17" s="190"/>
      <c r="M17" s="190"/>
      <c r="N17" s="190"/>
      <c r="O17" s="191"/>
    </row>
    <row r="18" spans="1:16">
      <c r="A18" s="98"/>
      <c r="B18" s="99"/>
      <c r="C18" s="99"/>
      <c r="D18" s="99"/>
      <c r="E18" s="99"/>
      <c r="F18" s="99"/>
      <c r="G18" s="99"/>
      <c r="H18" s="99"/>
      <c r="I18" s="99"/>
      <c r="J18" s="99"/>
      <c r="K18" s="99"/>
      <c r="L18" s="99"/>
      <c r="M18" s="99"/>
      <c r="N18" s="99"/>
      <c r="O18" s="100"/>
    </row>
    <row r="19" spans="1:16">
      <c r="A19" s="101"/>
      <c r="B19" s="102"/>
      <c r="C19" s="102"/>
      <c r="D19" s="102"/>
      <c r="E19" s="102"/>
      <c r="F19" s="102"/>
      <c r="G19" s="102"/>
      <c r="H19" s="102"/>
      <c r="I19" s="102"/>
      <c r="J19" s="102"/>
      <c r="K19" s="102"/>
      <c r="L19" s="102"/>
      <c r="M19" s="102"/>
      <c r="N19" s="102"/>
      <c r="O19" s="103"/>
    </row>
    <row r="20" spans="1:16" s="97" customFormat="1" ht="15" customHeight="1">
      <c r="A20" s="193" t="s">
        <v>413</v>
      </c>
      <c r="B20" s="193" t="s">
        <v>421</v>
      </c>
      <c r="C20" s="193" t="s">
        <v>413</v>
      </c>
      <c r="D20" s="193" t="s">
        <v>422</v>
      </c>
      <c r="E20" s="193" t="s">
        <v>413</v>
      </c>
      <c r="F20" s="193" t="s">
        <v>400</v>
      </c>
      <c r="G20" s="193"/>
      <c r="H20" s="187" t="s">
        <v>445</v>
      </c>
      <c r="I20" s="193" t="s">
        <v>446</v>
      </c>
      <c r="J20" s="104" t="s">
        <v>447</v>
      </c>
      <c r="K20" s="104" t="s">
        <v>522</v>
      </c>
      <c r="L20" s="215" t="s">
        <v>522</v>
      </c>
      <c r="M20" s="192">
        <v>3590831</v>
      </c>
      <c r="N20" s="192">
        <v>583243.6</v>
      </c>
      <c r="O20" s="192">
        <v>583243.6</v>
      </c>
    </row>
    <row r="21" spans="1:16">
      <c r="A21" s="469"/>
      <c r="B21" s="470"/>
      <c r="C21" s="470"/>
      <c r="D21" s="470"/>
      <c r="E21" s="470"/>
      <c r="F21" s="470"/>
      <c r="G21" s="470"/>
      <c r="H21" s="470"/>
      <c r="I21" s="470"/>
      <c r="J21" s="470"/>
      <c r="K21" s="470"/>
      <c r="L21" s="470"/>
      <c r="M21" s="470"/>
      <c r="N21" s="470"/>
      <c r="O21" s="471"/>
    </row>
    <row r="22" spans="1:16" ht="18" customHeight="1">
      <c r="A22" s="506" t="s">
        <v>448</v>
      </c>
      <c r="B22" s="507"/>
      <c r="C22" s="507"/>
      <c r="D22" s="507"/>
      <c r="E22" s="507"/>
      <c r="F22" s="507"/>
      <c r="G22" s="507"/>
      <c r="H22" s="507"/>
      <c r="I22" s="507"/>
      <c r="J22" s="507"/>
      <c r="K22" s="507"/>
      <c r="L22" s="507"/>
      <c r="M22" s="507"/>
      <c r="N22" s="507"/>
      <c r="O22" s="508"/>
    </row>
    <row r="23" spans="1:16">
      <c r="A23" s="98"/>
      <c r="B23" s="99"/>
      <c r="C23" s="99"/>
      <c r="D23" s="99"/>
      <c r="E23" s="99"/>
      <c r="F23" s="99"/>
      <c r="G23" s="99"/>
      <c r="H23" s="99"/>
      <c r="I23" s="99"/>
      <c r="J23" s="99"/>
      <c r="K23" s="99"/>
      <c r="L23" s="99"/>
      <c r="M23" s="99"/>
      <c r="N23" s="99"/>
      <c r="O23" s="100"/>
    </row>
    <row r="24" spans="1:16">
      <c r="A24" s="478" t="s">
        <v>115</v>
      </c>
      <c r="B24" s="479"/>
      <c r="C24" s="479"/>
      <c r="D24" s="479"/>
      <c r="E24" s="479"/>
      <c r="F24" s="479"/>
      <c r="G24" s="479"/>
      <c r="H24" s="479"/>
      <c r="I24" s="479"/>
      <c r="J24" s="479"/>
      <c r="K24" s="479"/>
      <c r="L24" s="479"/>
      <c r="M24" s="479"/>
      <c r="N24" s="479"/>
      <c r="O24" s="480"/>
    </row>
    <row r="25" spans="1:16" ht="31.5" customHeight="1">
      <c r="A25" s="509" t="s">
        <v>578</v>
      </c>
      <c r="B25" s="510"/>
      <c r="C25" s="510"/>
      <c r="D25" s="510"/>
      <c r="E25" s="510"/>
      <c r="F25" s="510"/>
      <c r="G25" s="510"/>
      <c r="H25" s="510"/>
      <c r="I25" s="510"/>
      <c r="J25" s="510"/>
      <c r="K25" s="510"/>
      <c r="L25" s="510"/>
      <c r="M25" s="510"/>
      <c r="N25" s="510"/>
      <c r="O25" s="511"/>
    </row>
    <row r="26" spans="1:16">
      <c r="A26" s="98"/>
      <c r="B26" s="99"/>
      <c r="C26" s="99"/>
      <c r="D26" s="99"/>
      <c r="E26" s="99"/>
      <c r="F26" s="99"/>
      <c r="G26" s="99"/>
      <c r="H26" s="99"/>
      <c r="I26" s="99"/>
      <c r="J26" s="99"/>
      <c r="K26" s="99"/>
      <c r="L26" s="99"/>
      <c r="M26" s="99"/>
      <c r="N26" s="99"/>
      <c r="O26" s="100"/>
    </row>
    <row r="27" spans="1:16">
      <c r="A27" s="475" t="s">
        <v>412</v>
      </c>
      <c r="B27" s="476"/>
      <c r="C27" s="476"/>
      <c r="D27" s="476"/>
      <c r="E27" s="476"/>
      <c r="F27" s="476"/>
      <c r="G27" s="476"/>
      <c r="H27" s="476"/>
      <c r="I27" s="476"/>
      <c r="J27" s="476"/>
      <c r="K27" s="476"/>
      <c r="L27" s="476"/>
      <c r="M27" s="476"/>
      <c r="N27" s="476"/>
      <c r="O27" s="477"/>
    </row>
    <row r="28" spans="1:16">
      <c r="A28" s="494"/>
      <c r="B28" s="495"/>
      <c r="C28" s="495"/>
      <c r="D28" s="495"/>
      <c r="E28" s="495"/>
      <c r="F28" s="495"/>
      <c r="G28" s="495"/>
      <c r="H28" s="495"/>
      <c r="I28" s="495"/>
      <c r="J28" s="495"/>
      <c r="K28" s="495"/>
      <c r="L28" s="495"/>
      <c r="M28" s="495"/>
      <c r="N28" s="495"/>
      <c r="O28" s="496"/>
    </row>
    <row r="29" spans="1:16" ht="12.75" customHeight="1">
      <c r="A29" s="105"/>
      <c r="B29" s="105"/>
      <c r="C29" s="105"/>
      <c r="D29" s="105"/>
      <c r="E29" s="102"/>
      <c r="F29" s="102"/>
      <c r="G29" s="102"/>
      <c r="H29" s="102"/>
      <c r="I29" s="102"/>
      <c r="J29" s="102"/>
      <c r="K29" s="102"/>
      <c r="L29" s="102"/>
      <c r="M29" s="102"/>
      <c r="N29" s="102"/>
      <c r="O29" s="102"/>
    </row>
    <row r="30" spans="1:16" ht="13.5" customHeight="1">
      <c r="A30" s="106"/>
      <c r="B30" s="106"/>
      <c r="C30" s="106"/>
      <c r="D30" s="107"/>
      <c r="E30" s="108"/>
      <c r="F30" s="69"/>
      <c r="G30" s="69"/>
      <c r="H30" s="69"/>
      <c r="I30" s="109"/>
      <c r="J30" s="109"/>
      <c r="K30" s="109"/>
      <c r="L30" s="109"/>
      <c r="M30" s="109"/>
      <c r="N30" s="109"/>
      <c r="O30" s="109"/>
      <c r="P30" s="110"/>
    </row>
    <row r="31" spans="1:16" s="15" customFormat="1" ht="14.25" customHeight="1">
      <c r="A31" s="111"/>
      <c r="B31" s="111"/>
      <c r="C31" s="111"/>
      <c r="D31" s="3"/>
      <c r="E31" s="112"/>
      <c r="F31" s="113"/>
      <c r="G31" s="113"/>
      <c r="H31" s="113"/>
      <c r="I31" s="497"/>
      <c r="J31" s="497"/>
      <c r="K31" s="497"/>
      <c r="L31" s="497"/>
      <c r="M31" s="115"/>
      <c r="N31" s="114"/>
      <c r="O31" s="114"/>
      <c r="P31" s="116"/>
    </row>
    <row r="32" spans="1:16" s="15" customFormat="1">
      <c r="A32" s="490"/>
      <c r="B32" s="490"/>
      <c r="C32" s="490"/>
      <c r="D32" s="490"/>
      <c r="E32" s="490"/>
      <c r="F32" s="490"/>
      <c r="G32" s="490"/>
      <c r="H32" s="490"/>
      <c r="I32" s="490"/>
      <c r="J32" s="490"/>
      <c r="K32" s="490"/>
      <c r="L32" s="490"/>
      <c r="M32" s="117"/>
    </row>
  </sheetData>
  <mergeCells count="26">
    <mergeCell ref="A25:O25"/>
    <mergeCell ref="A27:O27"/>
    <mergeCell ref="A28:O28"/>
    <mergeCell ref="I31:L31"/>
    <mergeCell ref="A32:H32"/>
    <mergeCell ref="I32:L32"/>
    <mergeCell ref="A2:O2"/>
    <mergeCell ref="A6:A7"/>
    <mergeCell ref="B6:B7"/>
    <mergeCell ref="C6:C7"/>
    <mergeCell ref="D6:D7"/>
    <mergeCell ref="A16:O16"/>
    <mergeCell ref="A21:O21"/>
    <mergeCell ref="A22:O22"/>
    <mergeCell ref="A24:O24"/>
    <mergeCell ref="A13:O13"/>
    <mergeCell ref="A9:O9"/>
    <mergeCell ref="A10:O10"/>
    <mergeCell ref="A12:O12"/>
    <mergeCell ref="E6:E7"/>
    <mergeCell ref="F6:F7"/>
    <mergeCell ref="G6:G7"/>
    <mergeCell ref="H6:H7"/>
    <mergeCell ref="I6:I7"/>
    <mergeCell ref="J6:L6"/>
    <mergeCell ref="M6:O6"/>
  </mergeCells>
  <conditionalFormatting sqref="A5">
    <cfRule type="cellIs" dxfId="15" priority="2" stopIfTrue="1" operator="equal">
      <formula>"VAYA A LA HOJA INICIO Y SELECIONE EL PERIODO CORRESPONDIENTE A ESTE INFORME"</formula>
    </cfRule>
  </conditionalFormatting>
  <printOptions horizontalCentered="1"/>
  <pageMargins left="0.39370078740157483" right="0.39370078740157483" top="1.3779527559055118" bottom="0.39370078740157483" header="0.19685039370078741" footer="0.19685039370078741"/>
  <pageSetup scale="67" orientation="landscape" r:id="rId1"/>
  <headerFooter scaleWithDoc="0">
    <oddHeader>&amp;C&amp;G</oddHeader>
    <oddFooter>&amp;C&amp;G</oddFooter>
  </headerFooter>
  <legacyDrawingHF r:id="rId2"/>
</worksheet>
</file>

<file path=xl/worksheets/sheet17.xml><?xml version="1.0" encoding="utf-8"?>
<worksheet xmlns="http://schemas.openxmlformats.org/spreadsheetml/2006/main" xmlns:r="http://schemas.openxmlformats.org/officeDocument/2006/relationships">
  <sheetPr>
    <tabColor rgb="FFFFFF00"/>
  </sheetPr>
  <dimension ref="A1:P189"/>
  <sheetViews>
    <sheetView showGridLines="0" view="pageBreakPreview" topLeftCell="A43" zoomScale="60" zoomScaleNormal="110" workbookViewId="0">
      <selection activeCell="B6" sqref="B6:I7"/>
    </sheetView>
  </sheetViews>
  <sheetFormatPr baseColWidth="10" defaultRowHeight="13.5"/>
  <cols>
    <col min="1" max="7" width="5" style="1" customWidth="1"/>
    <col min="8" max="8" width="52.42578125" style="1" customWidth="1"/>
    <col min="9" max="9" width="10.7109375" style="1" customWidth="1"/>
    <col min="10" max="12" width="13.7109375" style="1" customWidth="1"/>
    <col min="13" max="13" width="18" style="1" bestFit="1" customWidth="1"/>
    <col min="14" max="14" width="16.7109375" style="1" bestFit="1" customWidth="1"/>
    <col min="15" max="15" width="16.5703125" style="1" bestFit="1" customWidth="1"/>
    <col min="16" max="16" width="2.85546875" style="1" customWidth="1"/>
    <col min="17" max="16384" width="11.42578125" style="1"/>
  </cols>
  <sheetData>
    <row r="1" spans="1:15" ht="39" customHeight="1"/>
    <row r="2" spans="1:15" ht="34.9" customHeight="1">
      <c r="A2" s="395" t="s">
        <v>108</v>
      </c>
      <c r="B2" s="396"/>
      <c r="C2" s="396"/>
      <c r="D2" s="396"/>
      <c r="E2" s="396"/>
      <c r="F2" s="396"/>
      <c r="G2" s="396"/>
      <c r="H2" s="396"/>
      <c r="I2" s="396"/>
      <c r="J2" s="396"/>
      <c r="K2" s="396"/>
      <c r="L2" s="396"/>
      <c r="M2" s="396"/>
      <c r="N2" s="396"/>
      <c r="O2" s="397"/>
    </row>
    <row r="3" spans="1:15" ht="7.9" customHeight="1">
      <c r="A3" s="118"/>
      <c r="B3" s="118"/>
      <c r="C3" s="118"/>
      <c r="D3" s="118"/>
      <c r="E3" s="118"/>
      <c r="F3" s="118"/>
      <c r="G3" s="118"/>
      <c r="H3" s="118"/>
      <c r="I3" s="118"/>
      <c r="J3" s="118"/>
      <c r="K3" s="118"/>
      <c r="L3" s="118"/>
      <c r="M3" s="118"/>
      <c r="N3" s="118"/>
      <c r="O3" s="118"/>
    </row>
    <row r="4" spans="1:15" ht="19.149999999999999" customHeight="1">
      <c r="A4" s="174" t="s">
        <v>168</v>
      </c>
      <c r="B4" s="184"/>
      <c r="C4" s="184"/>
      <c r="D4" s="184"/>
      <c r="E4" s="184"/>
      <c r="F4" s="184"/>
      <c r="G4" s="184"/>
      <c r="H4" s="184"/>
      <c r="I4" s="184"/>
      <c r="J4" s="184"/>
      <c r="K4" s="184"/>
      <c r="L4" s="184"/>
      <c r="M4" s="184"/>
      <c r="N4" s="184"/>
      <c r="O4" s="185"/>
    </row>
    <row r="5" spans="1:15" ht="19.149999999999999" customHeight="1">
      <c r="A5" s="174" t="s">
        <v>169</v>
      </c>
      <c r="B5" s="184"/>
      <c r="C5" s="184"/>
      <c r="D5" s="184"/>
      <c r="E5" s="184"/>
      <c r="F5" s="184"/>
      <c r="G5" s="184"/>
      <c r="H5" s="184"/>
      <c r="I5" s="184"/>
      <c r="J5" s="184"/>
      <c r="K5" s="184"/>
      <c r="L5" s="184"/>
      <c r="M5" s="184"/>
      <c r="N5" s="184"/>
      <c r="O5" s="185"/>
    </row>
    <row r="6" spans="1:15" ht="19.899999999999999" customHeight="1">
      <c r="A6" s="401" t="s">
        <v>76</v>
      </c>
      <c r="B6" s="401" t="s">
        <v>109</v>
      </c>
      <c r="C6" s="401" t="s">
        <v>39</v>
      </c>
      <c r="D6" s="401" t="s">
        <v>37</v>
      </c>
      <c r="E6" s="401" t="s">
        <v>38</v>
      </c>
      <c r="F6" s="401" t="s">
        <v>10</v>
      </c>
      <c r="G6" s="401" t="s">
        <v>65</v>
      </c>
      <c r="H6" s="501" t="s">
        <v>11</v>
      </c>
      <c r="I6" s="401" t="s">
        <v>110</v>
      </c>
      <c r="J6" s="481" t="s">
        <v>111</v>
      </c>
      <c r="K6" s="482"/>
      <c r="L6" s="483"/>
      <c r="M6" s="481" t="s">
        <v>112</v>
      </c>
      <c r="N6" s="482"/>
      <c r="O6" s="483"/>
    </row>
    <row r="7" spans="1:15" ht="19.899999999999999" customHeight="1">
      <c r="A7" s="402"/>
      <c r="B7" s="402"/>
      <c r="C7" s="402"/>
      <c r="D7" s="402"/>
      <c r="E7" s="402"/>
      <c r="F7" s="402"/>
      <c r="G7" s="402"/>
      <c r="H7" s="502"/>
      <c r="I7" s="402"/>
      <c r="J7" s="168" t="s">
        <v>113</v>
      </c>
      <c r="K7" s="168" t="s">
        <v>156</v>
      </c>
      <c r="L7" s="168" t="s">
        <v>114</v>
      </c>
      <c r="M7" s="168" t="s">
        <v>83</v>
      </c>
      <c r="N7" s="168" t="s">
        <v>157</v>
      </c>
      <c r="O7" s="168" t="s">
        <v>17</v>
      </c>
    </row>
    <row r="8" spans="1:15" s="221" customFormat="1" ht="15" customHeight="1">
      <c r="A8" s="222" t="s">
        <v>399</v>
      </c>
      <c r="B8" s="222" t="s">
        <v>420</v>
      </c>
      <c r="C8" s="222" t="s">
        <v>398</v>
      </c>
      <c r="D8" s="222" t="s">
        <v>397</v>
      </c>
      <c r="E8" s="222" t="s">
        <v>397</v>
      </c>
      <c r="F8" s="222" t="s">
        <v>428</v>
      </c>
      <c r="G8" s="222"/>
      <c r="H8" s="217" t="s">
        <v>449</v>
      </c>
      <c r="I8" s="222" t="s">
        <v>450</v>
      </c>
      <c r="J8" s="223" t="s">
        <v>452</v>
      </c>
      <c r="K8" s="224">
        <v>20000</v>
      </c>
      <c r="L8" s="223" t="s">
        <v>513</v>
      </c>
      <c r="M8" s="223">
        <v>179628278</v>
      </c>
      <c r="N8" s="223">
        <v>39428190.189999998</v>
      </c>
      <c r="O8" s="223">
        <v>39428190.189999998</v>
      </c>
    </row>
    <row r="9" spans="1:15">
      <c r="A9" s="469"/>
      <c r="B9" s="470"/>
      <c r="C9" s="470"/>
      <c r="D9" s="470"/>
      <c r="E9" s="470"/>
      <c r="F9" s="470"/>
      <c r="G9" s="470"/>
      <c r="H9" s="470"/>
      <c r="I9" s="470"/>
      <c r="J9" s="470"/>
      <c r="K9" s="470"/>
      <c r="L9" s="470"/>
      <c r="M9" s="470"/>
      <c r="N9" s="470"/>
      <c r="O9" s="471"/>
    </row>
    <row r="10" spans="1:15">
      <c r="A10" s="475" t="s">
        <v>451</v>
      </c>
      <c r="B10" s="476"/>
      <c r="C10" s="476"/>
      <c r="D10" s="476"/>
      <c r="E10" s="476"/>
      <c r="F10" s="476"/>
      <c r="G10" s="476"/>
      <c r="H10" s="476"/>
      <c r="I10" s="476"/>
      <c r="J10" s="476"/>
      <c r="K10" s="476"/>
      <c r="L10" s="476"/>
      <c r="M10" s="476"/>
      <c r="N10" s="476"/>
      <c r="O10" s="477"/>
    </row>
    <row r="11" spans="1:15">
      <c r="A11" s="98"/>
      <c r="B11" s="99"/>
      <c r="C11" s="99"/>
      <c r="D11" s="99"/>
      <c r="E11" s="99"/>
      <c r="F11" s="99"/>
      <c r="G11" s="99"/>
      <c r="H11" s="99"/>
      <c r="I11" s="99"/>
      <c r="J11" s="99"/>
      <c r="K11" s="99"/>
      <c r="L11" s="99"/>
      <c r="M11" s="99"/>
      <c r="N11" s="99"/>
      <c r="O11" s="100"/>
    </row>
    <row r="12" spans="1:15" s="14" customFormat="1">
      <c r="A12" s="466" t="s">
        <v>115</v>
      </c>
      <c r="B12" s="467"/>
      <c r="C12" s="467"/>
      <c r="D12" s="467"/>
      <c r="E12" s="467"/>
      <c r="F12" s="467"/>
      <c r="G12" s="467"/>
      <c r="H12" s="467"/>
      <c r="I12" s="467"/>
      <c r="J12" s="467"/>
      <c r="K12" s="467"/>
      <c r="L12" s="467"/>
      <c r="M12" s="467"/>
      <c r="N12" s="467"/>
      <c r="O12" s="468"/>
    </row>
    <row r="13" spans="1:15" s="14" customFormat="1">
      <c r="A13" s="189"/>
      <c r="B13" s="190"/>
      <c r="C13" s="190"/>
      <c r="D13" s="190"/>
      <c r="E13" s="190"/>
      <c r="F13" s="190"/>
      <c r="G13" s="190"/>
      <c r="H13" s="190"/>
      <c r="I13" s="190"/>
      <c r="J13" s="190"/>
      <c r="K13" s="190"/>
      <c r="L13" s="190"/>
      <c r="M13" s="190"/>
      <c r="N13" s="190"/>
      <c r="O13" s="191"/>
    </row>
    <row r="14" spans="1:15" s="14" customFormat="1" ht="25.5" customHeight="1">
      <c r="A14" s="506" t="s">
        <v>453</v>
      </c>
      <c r="B14" s="507"/>
      <c r="C14" s="507"/>
      <c r="D14" s="507"/>
      <c r="E14" s="507"/>
      <c r="F14" s="507"/>
      <c r="G14" s="507"/>
      <c r="H14" s="507"/>
      <c r="I14" s="507"/>
      <c r="J14" s="507"/>
      <c r="K14" s="507"/>
      <c r="L14" s="507"/>
      <c r="M14" s="507"/>
      <c r="N14" s="507"/>
      <c r="O14" s="508"/>
    </row>
    <row r="15" spans="1:15" s="14" customFormat="1" ht="25.5" customHeight="1">
      <c r="A15" s="506" t="s">
        <v>454</v>
      </c>
      <c r="B15" s="507"/>
      <c r="C15" s="507"/>
      <c r="D15" s="507"/>
      <c r="E15" s="507"/>
      <c r="F15" s="507"/>
      <c r="G15" s="507"/>
      <c r="H15" s="507"/>
      <c r="I15" s="507"/>
      <c r="J15" s="507"/>
      <c r="K15" s="507"/>
      <c r="L15" s="507"/>
      <c r="M15" s="507"/>
      <c r="N15" s="507"/>
      <c r="O15" s="508"/>
    </row>
    <row r="16" spans="1:15" s="14" customFormat="1" ht="22.5" customHeight="1">
      <c r="A16" s="506" t="s">
        <v>455</v>
      </c>
      <c r="B16" s="507"/>
      <c r="C16" s="507"/>
      <c r="D16" s="507"/>
      <c r="E16" s="507"/>
      <c r="F16" s="507"/>
      <c r="G16" s="507"/>
      <c r="H16" s="507"/>
      <c r="I16" s="507"/>
      <c r="J16" s="507"/>
      <c r="K16" s="507"/>
      <c r="L16" s="507"/>
      <c r="M16" s="507"/>
      <c r="N16" s="507"/>
      <c r="O16" s="508"/>
    </row>
    <row r="17" spans="1:15" s="14" customFormat="1" ht="17.25" customHeight="1">
      <c r="A17" s="506" t="s">
        <v>456</v>
      </c>
      <c r="B17" s="507"/>
      <c r="C17" s="507"/>
      <c r="D17" s="507"/>
      <c r="E17" s="507"/>
      <c r="F17" s="507"/>
      <c r="G17" s="507"/>
      <c r="H17" s="507"/>
      <c r="I17" s="507"/>
      <c r="J17" s="507"/>
      <c r="K17" s="507"/>
      <c r="L17" s="507"/>
      <c r="M17" s="507"/>
      <c r="N17" s="507"/>
      <c r="O17" s="508"/>
    </row>
    <row r="18" spans="1:15" s="14" customFormat="1" ht="24" customHeight="1">
      <c r="A18" s="506" t="s">
        <v>514</v>
      </c>
      <c r="B18" s="507"/>
      <c r="C18" s="507"/>
      <c r="D18" s="507"/>
      <c r="E18" s="507"/>
      <c r="F18" s="507"/>
      <c r="G18" s="507"/>
      <c r="H18" s="507"/>
      <c r="I18" s="507"/>
      <c r="J18" s="507"/>
      <c r="K18" s="507"/>
      <c r="L18" s="507"/>
      <c r="M18" s="507"/>
      <c r="N18" s="507"/>
      <c r="O18" s="508"/>
    </row>
    <row r="19" spans="1:15">
      <c r="A19" s="98"/>
      <c r="B19" s="99"/>
      <c r="C19" s="99"/>
      <c r="D19" s="99"/>
      <c r="E19" s="99"/>
      <c r="F19" s="99"/>
      <c r="G19" s="99"/>
      <c r="H19" s="99"/>
      <c r="I19" s="99"/>
      <c r="J19" s="99"/>
      <c r="K19" s="99"/>
      <c r="L19" s="99"/>
      <c r="M19" s="99"/>
      <c r="N19" s="99"/>
      <c r="O19" s="100"/>
    </row>
    <row r="20" spans="1:15">
      <c r="A20" s="475" t="s">
        <v>412</v>
      </c>
      <c r="B20" s="476"/>
      <c r="C20" s="476"/>
      <c r="D20" s="476"/>
      <c r="E20" s="476"/>
      <c r="F20" s="476"/>
      <c r="G20" s="476"/>
      <c r="H20" s="476"/>
      <c r="I20" s="476"/>
      <c r="J20" s="476"/>
      <c r="K20" s="476"/>
      <c r="L20" s="476"/>
      <c r="M20" s="476"/>
      <c r="N20" s="476"/>
      <c r="O20" s="477"/>
    </row>
    <row r="21" spans="1:15">
      <c r="A21" s="98"/>
      <c r="B21" s="99"/>
      <c r="C21" s="99"/>
      <c r="D21" s="99"/>
      <c r="E21" s="99"/>
      <c r="F21" s="99"/>
      <c r="G21" s="99"/>
      <c r="H21" s="99"/>
      <c r="I21" s="99"/>
      <c r="J21" s="99"/>
      <c r="K21" s="99"/>
      <c r="L21" s="99"/>
      <c r="M21" s="99"/>
      <c r="N21" s="99"/>
      <c r="O21" s="100"/>
    </row>
    <row r="22" spans="1:15">
      <c r="A22" s="101"/>
      <c r="B22" s="102"/>
      <c r="C22" s="102"/>
      <c r="D22" s="102"/>
      <c r="E22" s="102"/>
      <c r="F22" s="102"/>
      <c r="G22" s="102"/>
      <c r="H22" s="102"/>
      <c r="I22" s="102"/>
      <c r="J22" s="102"/>
      <c r="K22" s="102"/>
      <c r="L22" s="102"/>
      <c r="M22" s="102"/>
      <c r="N22" s="102"/>
      <c r="O22" s="103"/>
    </row>
    <row r="23" spans="1:15" s="221" customFormat="1" ht="25.5" customHeight="1">
      <c r="A23" s="215" t="s">
        <v>399</v>
      </c>
      <c r="B23" s="215" t="s">
        <v>414</v>
      </c>
      <c r="C23" s="215" t="s">
        <v>398</v>
      </c>
      <c r="D23" s="215" t="s">
        <v>397</v>
      </c>
      <c r="E23" s="215" t="s">
        <v>413</v>
      </c>
      <c r="F23" s="215" t="s">
        <v>457</v>
      </c>
      <c r="G23" s="215"/>
      <c r="H23" s="225" t="s">
        <v>458</v>
      </c>
      <c r="I23" s="215" t="s">
        <v>459</v>
      </c>
      <c r="J23" s="215" t="s">
        <v>461</v>
      </c>
      <c r="K23" s="215" t="s">
        <v>557</v>
      </c>
      <c r="L23" s="215" t="s">
        <v>526</v>
      </c>
      <c r="M23" s="218">
        <v>45950595</v>
      </c>
      <c r="N23" s="218">
        <v>899928</v>
      </c>
      <c r="O23" s="218">
        <v>899928</v>
      </c>
    </row>
    <row r="24" spans="1:15">
      <c r="A24" s="469"/>
      <c r="B24" s="470"/>
      <c r="C24" s="470"/>
      <c r="D24" s="470"/>
      <c r="E24" s="470"/>
      <c r="F24" s="470"/>
      <c r="G24" s="470"/>
      <c r="H24" s="470"/>
      <c r="I24" s="470"/>
      <c r="J24" s="470"/>
      <c r="K24" s="470"/>
      <c r="L24" s="470"/>
      <c r="M24" s="470"/>
      <c r="N24" s="470"/>
      <c r="O24" s="471"/>
    </row>
    <row r="25" spans="1:15">
      <c r="A25" s="472" t="s">
        <v>460</v>
      </c>
      <c r="B25" s="473"/>
      <c r="C25" s="473"/>
      <c r="D25" s="473"/>
      <c r="E25" s="473"/>
      <c r="F25" s="473"/>
      <c r="G25" s="473"/>
      <c r="H25" s="473"/>
      <c r="I25" s="473"/>
      <c r="J25" s="473"/>
      <c r="K25" s="473"/>
      <c r="L25" s="473"/>
      <c r="M25" s="473"/>
      <c r="N25" s="473"/>
      <c r="O25" s="474"/>
    </row>
    <row r="26" spans="1:15">
      <c r="A26" s="98"/>
      <c r="B26" s="99"/>
      <c r="C26" s="99"/>
      <c r="D26" s="99"/>
      <c r="E26" s="99"/>
      <c r="F26" s="99"/>
      <c r="G26" s="99"/>
      <c r="H26" s="99"/>
      <c r="I26" s="99"/>
      <c r="J26" s="99"/>
      <c r="K26" s="99"/>
      <c r="L26" s="99"/>
      <c r="M26" s="99"/>
      <c r="N26" s="99"/>
      <c r="O26" s="100"/>
    </row>
    <row r="27" spans="1:15">
      <c r="A27" s="478" t="s">
        <v>479</v>
      </c>
      <c r="B27" s="479"/>
      <c r="C27" s="479"/>
      <c r="D27" s="479"/>
      <c r="E27" s="479"/>
      <c r="F27" s="479"/>
      <c r="G27" s="479"/>
      <c r="H27" s="479"/>
      <c r="I27" s="479"/>
      <c r="J27" s="479"/>
      <c r="K27" s="479"/>
      <c r="L27" s="479"/>
      <c r="M27" s="479"/>
      <c r="N27" s="479"/>
      <c r="O27" s="480"/>
    </row>
    <row r="28" spans="1:15">
      <c r="A28" s="98"/>
      <c r="B28" s="99"/>
      <c r="C28" s="99"/>
      <c r="D28" s="99"/>
      <c r="E28" s="99"/>
      <c r="F28" s="99"/>
      <c r="G28" s="99"/>
      <c r="H28" s="99"/>
      <c r="I28" s="99"/>
      <c r="J28" s="99"/>
      <c r="K28" s="99"/>
      <c r="L28" s="99"/>
      <c r="M28" s="99"/>
      <c r="N28" s="99"/>
      <c r="O28" s="100"/>
    </row>
    <row r="29" spans="1:15">
      <c r="A29" s="98"/>
      <c r="B29" s="99"/>
      <c r="C29" s="99"/>
      <c r="D29" s="99"/>
      <c r="E29" s="99"/>
      <c r="F29" s="99"/>
      <c r="G29" s="99"/>
      <c r="H29" s="99"/>
      <c r="I29" s="99"/>
      <c r="J29" s="99"/>
      <c r="K29" s="99"/>
      <c r="L29" s="99"/>
      <c r="M29" s="99"/>
      <c r="N29" s="99"/>
      <c r="O29" s="100"/>
    </row>
    <row r="30" spans="1:15">
      <c r="A30" s="98"/>
      <c r="B30" s="99"/>
      <c r="C30" s="99"/>
      <c r="D30" s="99"/>
      <c r="E30" s="99"/>
      <c r="F30" s="99"/>
      <c r="G30" s="99"/>
      <c r="H30" s="99"/>
      <c r="I30" s="99"/>
      <c r="J30" s="99"/>
      <c r="K30" s="99"/>
      <c r="L30" s="99"/>
      <c r="M30" s="99"/>
      <c r="N30" s="99"/>
      <c r="O30" s="100"/>
    </row>
    <row r="31" spans="1:15" s="14" customFormat="1">
      <c r="A31" s="466" t="s">
        <v>116</v>
      </c>
      <c r="B31" s="467"/>
      <c r="C31" s="467"/>
      <c r="D31" s="467"/>
      <c r="E31" s="467"/>
      <c r="F31" s="467"/>
      <c r="G31" s="467"/>
      <c r="H31" s="467"/>
      <c r="I31" s="467"/>
      <c r="J31" s="467"/>
      <c r="K31" s="467"/>
      <c r="L31" s="467"/>
      <c r="M31" s="467"/>
      <c r="N31" s="467"/>
      <c r="O31" s="468"/>
    </row>
    <row r="32" spans="1:15">
      <c r="A32" s="98"/>
      <c r="B32" s="99"/>
      <c r="C32" s="99"/>
      <c r="D32" s="99"/>
      <c r="E32" s="99"/>
      <c r="F32" s="99"/>
      <c r="G32" s="99"/>
      <c r="H32" s="99"/>
      <c r="I32" s="99"/>
      <c r="J32" s="99"/>
      <c r="K32" s="99"/>
      <c r="L32" s="99"/>
      <c r="M32" s="99"/>
      <c r="N32" s="99"/>
      <c r="O32" s="100"/>
    </row>
    <row r="33" spans="1:16" ht="22.5" customHeight="1">
      <c r="A33" s="518" t="s">
        <v>528</v>
      </c>
      <c r="B33" s="519"/>
      <c r="C33" s="519"/>
      <c r="D33" s="519"/>
      <c r="E33" s="519"/>
      <c r="F33" s="519"/>
      <c r="G33" s="519"/>
      <c r="H33" s="519"/>
      <c r="I33" s="519"/>
      <c r="J33" s="519"/>
      <c r="K33" s="519"/>
      <c r="L33" s="519"/>
      <c r="M33" s="519"/>
      <c r="N33" s="519"/>
      <c r="O33" s="520"/>
    </row>
    <row r="34" spans="1:16" ht="28.5" customHeight="1">
      <c r="A34" s="518" t="s">
        <v>527</v>
      </c>
      <c r="B34" s="519"/>
      <c r="C34" s="519"/>
      <c r="D34" s="519"/>
      <c r="E34" s="519"/>
      <c r="F34" s="519"/>
      <c r="G34" s="519"/>
      <c r="H34" s="519"/>
      <c r="I34" s="519"/>
      <c r="J34" s="519"/>
      <c r="K34" s="519"/>
      <c r="L34" s="519"/>
      <c r="M34" s="519"/>
      <c r="N34" s="519"/>
      <c r="O34" s="520"/>
    </row>
    <row r="35" spans="1:16" ht="17.25" customHeight="1">
      <c r="A35" s="518"/>
      <c r="B35" s="519"/>
      <c r="C35" s="519"/>
      <c r="D35" s="519"/>
      <c r="E35" s="519"/>
      <c r="F35" s="519"/>
      <c r="G35" s="519"/>
      <c r="H35" s="519"/>
      <c r="I35" s="519"/>
      <c r="J35" s="519"/>
      <c r="K35" s="519"/>
      <c r="L35" s="519"/>
      <c r="M35" s="519"/>
      <c r="N35" s="519"/>
      <c r="O35" s="520"/>
    </row>
    <row r="36" spans="1:16">
      <c r="A36" s="98"/>
      <c r="B36" s="99"/>
      <c r="C36" s="99"/>
      <c r="D36" s="99"/>
      <c r="E36" s="99"/>
      <c r="F36" s="99"/>
      <c r="G36" s="99"/>
      <c r="H36" s="99"/>
      <c r="I36" s="99"/>
      <c r="J36" s="99"/>
      <c r="K36" s="99"/>
      <c r="L36" s="99"/>
      <c r="M36" s="99"/>
      <c r="N36" s="99"/>
      <c r="O36" s="100"/>
    </row>
    <row r="37" spans="1:16">
      <c r="A37" s="98"/>
      <c r="B37" s="99"/>
      <c r="C37" s="99"/>
      <c r="D37" s="99"/>
      <c r="E37" s="99"/>
      <c r="F37" s="99"/>
      <c r="G37" s="99"/>
      <c r="H37" s="99"/>
      <c r="I37" s="99"/>
      <c r="J37" s="99"/>
      <c r="K37" s="99"/>
      <c r="L37" s="99"/>
      <c r="M37" s="99"/>
      <c r="N37" s="99"/>
      <c r="O37" s="100"/>
    </row>
    <row r="38" spans="1:16">
      <c r="A38" s="98"/>
      <c r="B38" s="99"/>
      <c r="C38" s="99"/>
      <c r="D38" s="99"/>
      <c r="E38" s="99"/>
      <c r="F38" s="99"/>
      <c r="G38" s="99"/>
      <c r="H38" s="99"/>
      <c r="I38" s="99"/>
      <c r="J38" s="99"/>
      <c r="K38" s="99"/>
      <c r="L38" s="99"/>
      <c r="M38" s="99"/>
      <c r="N38" s="99"/>
      <c r="O38" s="100"/>
    </row>
    <row r="39" spans="1:16">
      <c r="A39" s="370"/>
      <c r="B39" s="371"/>
      <c r="C39" s="371"/>
      <c r="D39" s="371"/>
      <c r="E39" s="371"/>
      <c r="F39" s="371"/>
      <c r="G39" s="371"/>
      <c r="H39" s="371"/>
      <c r="I39" s="371"/>
      <c r="J39" s="371"/>
      <c r="K39" s="371"/>
      <c r="L39" s="371"/>
      <c r="M39" s="371"/>
      <c r="N39" s="371"/>
      <c r="O39" s="372"/>
      <c r="P39" s="375"/>
    </row>
    <row r="40" spans="1:16" s="221" customFormat="1" ht="15" customHeight="1">
      <c r="A40" s="228" t="s">
        <v>399</v>
      </c>
      <c r="B40" s="228" t="s">
        <v>398</v>
      </c>
      <c r="C40" s="228" t="s">
        <v>398</v>
      </c>
      <c r="D40" s="228" t="s">
        <v>397</v>
      </c>
      <c r="E40" s="228" t="s">
        <v>414</v>
      </c>
      <c r="F40" s="228" t="s">
        <v>462</v>
      </c>
      <c r="G40" s="228"/>
      <c r="H40" s="374" t="s">
        <v>463</v>
      </c>
      <c r="I40" s="228" t="s">
        <v>464</v>
      </c>
      <c r="J40" s="226" t="s">
        <v>465</v>
      </c>
      <c r="K40" s="226" t="s">
        <v>515</v>
      </c>
      <c r="L40" s="226" t="s">
        <v>516</v>
      </c>
      <c r="M40" s="223">
        <v>7585030</v>
      </c>
      <c r="N40" s="223">
        <v>567420.30000000005</v>
      </c>
      <c r="O40" s="223">
        <v>567420.30000000005</v>
      </c>
    </row>
    <row r="41" spans="1:16">
      <c r="A41" s="469"/>
      <c r="B41" s="470"/>
      <c r="C41" s="470"/>
      <c r="D41" s="470"/>
      <c r="E41" s="470"/>
      <c r="F41" s="470"/>
      <c r="G41" s="470"/>
      <c r="H41" s="470"/>
      <c r="I41" s="470"/>
      <c r="J41" s="470"/>
      <c r="K41" s="470"/>
      <c r="L41" s="470"/>
      <c r="M41" s="470"/>
      <c r="N41" s="470"/>
      <c r="O41" s="471"/>
    </row>
    <row r="42" spans="1:16">
      <c r="A42" s="521" t="s">
        <v>466</v>
      </c>
      <c r="B42" s="522"/>
      <c r="C42" s="522"/>
      <c r="D42" s="522"/>
      <c r="E42" s="522"/>
      <c r="F42" s="522"/>
      <c r="G42" s="522"/>
      <c r="H42" s="522"/>
      <c r="I42" s="522"/>
      <c r="J42" s="522"/>
      <c r="K42" s="522"/>
      <c r="L42" s="522"/>
      <c r="M42" s="522"/>
      <c r="N42" s="522"/>
      <c r="O42" s="523"/>
    </row>
    <row r="43" spans="1:16">
      <c r="A43" s="98"/>
      <c r="B43" s="99"/>
      <c r="C43" s="99"/>
      <c r="D43" s="99"/>
      <c r="E43" s="99"/>
      <c r="F43" s="99"/>
      <c r="G43" s="99"/>
      <c r="H43" s="99"/>
      <c r="I43" s="99"/>
      <c r="J43" s="99"/>
      <c r="K43" s="99"/>
      <c r="L43" s="99"/>
      <c r="M43" s="99"/>
      <c r="N43" s="99"/>
      <c r="O43" s="100"/>
    </row>
    <row r="44" spans="1:16" s="14" customFormat="1">
      <c r="A44" s="466" t="s">
        <v>115</v>
      </c>
      <c r="B44" s="467"/>
      <c r="C44" s="467"/>
      <c r="D44" s="467"/>
      <c r="E44" s="467"/>
      <c r="F44" s="467"/>
      <c r="G44" s="467"/>
      <c r="H44" s="467"/>
      <c r="I44" s="467"/>
      <c r="J44" s="467"/>
      <c r="K44" s="467"/>
      <c r="L44" s="467"/>
      <c r="M44" s="467"/>
      <c r="N44" s="467"/>
      <c r="O44" s="468"/>
    </row>
    <row r="45" spans="1:16" ht="72.75" customHeight="1">
      <c r="A45" s="555" t="s">
        <v>517</v>
      </c>
      <c r="B45" s="556"/>
      <c r="C45" s="556"/>
      <c r="D45" s="556"/>
      <c r="E45" s="556"/>
      <c r="F45" s="556"/>
      <c r="G45" s="556"/>
      <c r="H45" s="556"/>
      <c r="I45" s="556"/>
      <c r="J45" s="556"/>
      <c r="K45" s="556"/>
      <c r="L45" s="556"/>
      <c r="M45" s="556"/>
      <c r="N45" s="556"/>
      <c r="O45" s="557"/>
    </row>
    <row r="46" spans="1:16">
      <c r="A46" s="98"/>
      <c r="B46" s="99"/>
      <c r="C46" s="99"/>
      <c r="D46" s="99"/>
      <c r="E46" s="99"/>
      <c r="F46" s="99"/>
      <c r="G46" s="99"/>
      <c r="H46" s="99"/>
      <c r="I46" s="99"/>
      <c r="J46" s="99"/>
      <c r="K46" s="99"/>
      <c r="L46" s="99"/>
      <c r="M46" s="99"/>
      <c r="N46" s="99"/>
      <c r="O46" s="100"/>
    </row>
    <row r="47" spans="1:16" s="14" customFormat="1">
      <c r="A47" s="466" t="s">
        <v>116</v>
      </c>
      <c r="B47" s="467"/>
      <c r="C47" s="467"/>
      <c r="D47" s="467"/>
      <c r="E47" s="467"/>
      <c r="F47" s="467"/>
      <c r="G47" s="467"/>
      <c r="H47" s="467"/>
      <c r="I47" s="467"/>
      <c r="J47" s="467"/>
      <c r="K47" s="467"/>
      <c r="L47" s="467"/>
      <c r="M47" s="467"/>
      <c r="N47" s="467"/>
      <c r="O47" s="468"/>
    </row>
    <row r="48" spans="1:16" ht="13.5" customHeight="1">
      <c r="A48" s="552" t="s">
        <v>467</v>
      </c>
      <c r="B48" s="553"/>
      <c r="C48" s="553"/>
      <c r="D48" s="553"/>
      <c r="E48" s="553"/>
      <c r="F48" s="553"/>
      <c r="G48" s="553"/>
      <c r="H48" s="553"/>
      <c r="I48" s="553"/>
      <c r="J48" s="553"/>
      <c r="K48" s="553"/>
      <c r="L48" s="553"/>
      <c r="M48" s="553"/>
      <c r="N48" s="553"/>
      <c r="O48" s="554"/>
    </row>
    <row r="49" spans="1:16">
      <c r="A49" s="98"/>
      <c r="B49" s="99"/>
      <c r="C49" s="99"/>
      <c r="D49" s="99"/>
      <c r="E49" s="99"/>
      <c r="F49" s="99"/>
      <c r="G49" s="99"/>
      <c r="H49" s="99"/>
      <c r="I49" s="99"/>
      <c r="J49" s="99"/>
      <c r="K49" s="99"/>
      <c r="L49" s="99"/>
      <c r="M49" s="99"/>
      <c r="N49" s="99"/>
      <c r="O49" s="100"/>
    </row>
    <row r="50" spans="1:16">
      <c r="A50" s="98"/>
      <c r="B50" s="99"/>
      <c r="C50" s="99"/>
      <c r="D50" s="99"/>
      <c r="E50" s="99"/>
      <c r="F50" s="99"/>
      <c r="G50" s="99"/>
      <c r="H50" s="99"/>
      <c r="I50" s="99"/>
      <c r="J50" s="99"/>
      <c r="K50" s="99"/>
      <c r="L50" s="99"/>
      <c r="M50" s="99"/>
      <c r="N50" s="99"/>
      <c r="O50" s="100"/>
    </row>
    <row r="51" spans="1:16">
      <c r="A51" s="401" t="s">
        <v>76</v>
      </c>
      <c r="B51" s="401" t="s">
        <v>109</v>
      </c>
      <c r="C51" s="401" t="s">
        <v>39</v>
      </c>
      <c r="D51" s="401" t="s">
        <v>37</v>
      </c>
      <c r="E51" s="401" t="s">
        <v>38</v>
      </c>
      <c r="F51" s="401" t="s">
        <v>10</v>
      </c>
      <c r="G51" s="401" t="s">
        <v>65</v>
      </c>
      <c r="H51" s="501" t="s">
        <v>11</v>
      </c>
      <c r="I51" s="401" t="s">
        <v>110</v>
      </c>
      <c r="J51" s="481" t="s">
        <v>111</v>
      </c>
      <c r="K51" s="482"/>
      <c r="L51" s="483"/>
      <c r="M51" s="481" t="s">
        <v>112</v>
      </c>
      <c r="N51" s="482"/>
      <c r="O51" s="483"/>
    </row>
    <row r="52" spans="1:16" ht="12.75" customHeight="1">
      <c r="A52" s="402"/>
      <c r="B52" s="402"/>
      <c r="C52" s="402"/>
      <c r="D52" s="402"/>
      <c r="E52" s="402"/>
      <c r="F52" s="402"/>
      <c r="G52" s="402"/>
      <c r="H52" s="502"/>
      <c r="I52" s="402"/>
      <c r="J52" s="180" t="s">
        <v>113</v>
      </c>
      <c r="K52" s="180" t="s">
        <v>156</v>
      </c>
      <c r="L52" s="180" t="s">
        <v>114</v>
      </c>
      <c r="M52" s="180" t="s">
        <v>83</v>
      </c>
      <c r="N52" s="180" t="s">
        <v>157</v>
      </c>
      <c r="O52" s="180" t="s">
        <v>17</v>
      </c>
    </row>
    <row r="53" spans="1:16" s="219" customFormat="1" ht="13.5" customHeight="1">
      <c r="A53" s="222" t="s">
        <v>399</v>
      </c>
      <c r="B53" s="222" t="s">
        <v>398</v>
      </c>
      <c r="C53" s="222" t="s">
        <v>398</v>
      </c>
      <c r="D53" s="222" t="s">
        <v>397</v>
      </c>
      <c r="E53" s="222" t="s">
        <v>414</v>
      </c>
      <c r="F53" s="222" t="s">
        <v>468</v>
      </c>
      <c r="G53" s="222"/>
      <c r="H53" s="217" t="s">
        <v>469</v>
      </c>
      <c r="I53" s="222" t="s">
        <v>470</v>
      </c>
      <c r="J53" s="226" t="s">
        <v>471</v>
      </c>
      <c r="K53" s="226" t="s">
        <v>518</v>
      </c>
      <c r="L53" s="226" t="s">
        <v>519</v>
      </c>
      <c r="M53" s="223">
        <v>74913975</v>
      </c>
      <c r="N53" s="223">
        <v>18165430.600000001</v>
      </c>
      <c r="O53" s="223">
        <v>16805359.82</v>
      </c>
      <c r="P53" s="227"/>
    </row>
    <row r="54" spans="1:16" s="15" customFormat="1" ht="14.25" customHeight="1">
      <c r="A54" s="469"/>
      <c r="B54" s="470"/>
      <c r="C54" s="470"/>
      <c r="D54" s="470"/>
      <c r="E54" s="470"/>
      <c r="F54" s="470"/>
      <c r="G54" s="470"/>
      <c r="H54" s="470"/>
      <c r="I54" s="470"/>
      <c r="J54" s="470"/>
      <c r="K54" s="470"/>
      <c r="L54" s="470"/>
      <c r="M54" s="470"/>
      <c r="N54" s="470"/>
      <c r="O54" s="471"/>
      <c r="P54" s="116"/>
    </row>
    <row r="55" spans="1:16" s="15" customFormat="1">
      <c r="A55" s="521" t="s">
        <v>472</v>
      </c>
      <c r="B55" s="522"/>
      <c r="C55" s="522"/>
      <c r="D55" s="522"/>
      <c r="E55" s="522"/>
      <c r="F55" s="522"/>
      <c r="G55" s="522"/>
      <c r="H55" s="522"/>
      <c r="I55" s="522"/>
      <c r="J55" s="522"/>
      <c r="K55" s="522"/>
      <c r="L55" s="522"/>
      <c r="M55" s="522"/>
      <c r="N55" s="522"/>
      <c r="O55" s="523"/>
    </row>
    <row r="56" spans="1:16">
      <c r="A56" s="98"/>
      <c r="B56" s="99"/>
      <c r="C56" s="99"/>
      <c r="D56" s="99"/>
      <c r="E56" s="99"/>
      <c r="F56" s="99"/>
      <c r="G56" s="99"/>
      <c r="H56" s="99"/>
      <c r="I56" s="99"/>
      <c r="J56" s="99"/>
      <c r="K56" s="99"/>
      <c r="L56" s="99"/>
      <c r="M56" s="99"/>
      <c r="N56" s="99"/>
      <c r="O56" s="100"/>
    </row>
    <row r="57" spans="1:16" s="14" customFormat="1">
      <c r="A57" s="466" t="s">
        <v>115</v>
      </c>
      <c r="B57" s="467"/>
      <c r="C57" s="467"/>
      <c r="D57" s="467"/>
      <c r="E57" s="467"/>
      <c r="F57" s="467"/>
      <c r="G57" s="467"/>
      <c r="H57" s="467"/>
      <c r="I57" s="467"/>
      <c r="J57" s="467"/>
      <c r="K57" s="467"/>
      <c r="L57" s="467"/>
      <c r="M57" s="467"/>
      <c r="N57" s="467"/>
      <c r="O57" s="468"/>
    </row>
    <row r="58" spans="1:16" ht="35.25" customHeight="1">
      <c r="A58" s="535" t="s">
        <v>521</v>
      </c>
      <c r="B58" s="536"/>
      <c r="C58" s="536"/>
      <c r="D58" s="536"/>
      <c r="E58" s="536"/>
      <c r="F58" s="536"/>
      <c r="G58" s="536"/>
      <c r="H58" s="536"/>
      <c r="I58" s="536"/>
      <c r="J58" s="536"/>
      <c r="K58" s="536"/>
      <c r="L58" s="536"/>
      <c r="M58" s="536"/>
      <c r="N58" s="536"/>
      <c r="O58" s="537"/>
    </row>
    <row r="59" spans="1:16">
      <c r="A59" s="98"/>
      <c r="B59" s="99"/>
      <c r="C59" s="99"/>
      <c r="D59" s="99"/>
      <c r="E59" s="99"/>
      <c r="F59" s="99"/>
      <c r="G59" s="99"/>
      <c r="H59" s="99"/>
      <c r="I59" s="99"/>
      <c r="J59" s="99"/>
      <c r="K59" s="99"/>
      <c r="L59" s="99"/>
      <c r="M59" s="99"/>
      <c r="N59" s="99"/>
      <c r="O59" s="100"/>
    </row>
    <row r="60" spans="1:16">
      <c r="A60" s="98"/>
      <c r="B60" s="99"/>
      <c r="C60" s="99"/>
      <c r="D60" s="99"/>
      <c r="E60" s="99"/>
      <c r="F60" s="99"/>
      <c r="G60" s="99"/>
      <c r="H60" s="99"/>
      <c r="I60" s="99"/>
      <c r="J60" s="99"/>
      <c r="K60" s="99"/>
      <c r="L60" s="99"/>
      <c r="M60" s="99"/>
      <c r="N60" s="99"/>
      <c r="O60" s="100"/>
    </row>
    <row r="61" spans="1:16" s="14" customFormat="1">
      <c r="A61" s="466" t="s">
        <v>116</v>
      </c>
      <c r="B61" s="467"/>
      <c r="C61" s="467"/>
      <c r="D61" s="467"/>
      <c r="E61" s="467"/>
      <c r="F61" s="467"/>
      <c r="G61" s="467"/>
      <c r="H61" s="467"/>
      <c r="I61" s="467"/>
      <c r="J61" s="467"/>
      <c r="K61" s="467"/>
      <c r="L61" s="467"/>
      <c r="M61" s="467"/>
      <c r="N61" s="467"/>
      <c r="O61" s="468"/>
    </row>
    <row r="62" spans="1:16" s="14" customFormat="1" ht="73.5" customHeight="1">
      <c r="A62" s="549" t="s">
        <v>520</v>
      </c>
      <c r="B62" s="550"/>
      <c r="C62" s="550"/>
      <c r="D62" s="550"/>
      <c r="E62" s="550"/>
      <c r="F62" s="550"/>
      <c r="G62" s="550"/>
      <c r="H62" s="550"/>
      <c r="I62" s="550"/>
      <c r="J62" s="550"/>
      <c r="K62" s="550"/>
      <c r="L62" s="550"/>
      <c r="M62" s="550"/>
      <c r="N62" s="550"/>
      <c r="O62" s="551"/>
    </row>
    <row r="63" spans="1:16" s="14" customFormat="1">
      <c r="A63" s="189"/>
      <c r="B63" s="190"/>
      <c r="C63" s="190"/>
      <c r="D63" s="190"/>
      <c r="E63" s="190"/>
      <c r="F63" s="190"/>
      <c r="G63" s="190"/>
      <c r="H63" s="190"/>
      <c r="I63" s="190"/>
      <c r="J63" s="190"/>
      <c r="K63" s="190"/>
      <c r="L63" s="190"/>
      <c r="M63" s="190"/>
      <c r="N63" s="190"/>
      <c r="O63" s="191"/>
    </row>
    <row r="64" spans="1:16" s="210" customFormat="1">
      <c r="A64" s="527" t="s">
        <v>76</v>
      </c>
      <c r="B64" s="527" t="s">
        <v>109</v>
      </c>
      <c r="C64" s="527" t="s">
        <v>39</v>
      </c>
      <c r="D64" s="527" t="s">
        <v>37</v>
      </c>
      <c r="E64" s="527" t="s">
        <v>38</v>
      </c>
      <c r="F64" s="527" t="s">
        <v>10</v>
      </c>
      <c r="G64" s="527" t="s">
        <v>65</v>
      </c>
      <c r="H64" s="538" t="s">
        <v>11</v>
      </c>
      <c r="I64" s="527" t="s">
        <v>110</v>
      </c>
      <c r="J64" s="540" t="s">
        <v>111</v>
      </c>
      <c r="K64" s="541"/>
      <c r="L64" s="542"/>
      <c r="M64" s="540" t="s">
        <v>112</v>
      </c>
      <c r="N64" s="541"/>
      <c r="O64" s="542"/>
    </row>
    <row r="65" spans="1:15" s="210" customFormat="1">
      <c r="A65" s="528"/>
      <c r="B65" s="528"/>
      <c r="C65" s="528"/>
      <c r="D65" s="528"/>
      <c r="E65" s="528"/>
      <c r="F65" s="528"/>
      <c r="G65" s="528"/>
      <c r="H65" s="539"/>
      <c r="I65" s="528"/>
      <c r="J65" s="211" t="s">
        <v>113</v>
      </c>
      <c r="K65" s="211" t="s">
        <v>156</v>
      </c>
      <c r="L65" s="211" t="s">
        <v>114</v>
      </c>
      <c r="M65" s="211" t="s">
        <v>83</v>
      </c>
      <c r="N65" s="211" t="s">
        <v>157</v>
      </c>
      <c r="O65" s="211" t="s">
        <v>17</v>
      </c>
    </row>
    <row r="66" spans="1:15" s="231" customFormat="1" ht="25.5">
      <c r="A66" s="228" t="s">
        <v>399</v>
      </c>
      <c r="B66" s="228" t="s">
        <v>414</v>
      </c>
      <c r="C66" s="228" t="s">
        <v>398</v>
      </c>
      <c r="D66" s="228" t="s">
        <v>398</v>
      </c>
      <c r="E66" s="228" t="s">
        <v>413</v>
      </c>
      <c r="F66" s="228" t="s">
        <v>493</v>
      </c>
      <c r="G66" s="228"/>
      <c r="H66" s="195" t="s">
        <v>494</v>
      </c>
      <c r="I66" s="228" t="s">
        <v>474</v>
      </c>
      <c r="J66" s="229" t="s">
        <v>495</v>
      </c>
      <c r="K66" s="229" t="s">
        <v>558</v>
      </c>
      <c r="L66" s="229">
        <v>33530</v>
      </c>
      <c r="M66" s="230">
        <v>76463054</v>
      </c>
      <c r="N66" s="230">
        <v>2065617</v>
      </c>
      <c r="O66" s="230">
        <v>2065617</v>
      </c>
    </row>
    <row r="67" spans="1:15" s="210" customFormat="1">
      <c r="A67" s="524"/>
      <c r="B67" s="525"/>
      <c r="C67" s="525"/>
      <c r="D67" s="525"/>
      <c r="E67" s="525"/>
      <c r="F67" s="525"/>
      <c r="G67" s="525"/>
      <c r="H67" s="525"/>
      <c r="I67" s="525"/>
      <c r="J67" s="525"/>
      <c r="K67" s="525"/>
      <c r="L67" s="525"/>
      <c r="M67" s="525"/>
      <c r="N67" s="525"/>
      <c r="O67" s="526"/>
    </row>
    <row r="68" spans="1:15" s="210" customFormat="1">
      <c r="A68" s="521" t="s">
        <v>496</v>
      </c>
      <c r="B68" s="522"/>
      <c r="C68" s="522"/>
      <c r="D68" s="522"/>
      <c r="E68" s="522"/>
      <c r="F68" s="522"/>
      <c r="G68" s="522"/>
      <c r="H68" s="522"/>
      <c r="I68" s="522"/>
      <c r="J68" s="522"/>
      <c r="K68" s="522"/>
      <c r="L68" s="522"/>
      <c r="M68" s="522"/>
      <c r="N68" s="522"/>
      <c r="O68" s="523"/>
    </row>
    <row r="69" spans="1:15" s="210" customFormat="1">
      <c r="A69" s="212"/>
      <c r="B69" s="213"/>
      <c r="C69" s="213"/>
      <c r="D69" s="213"/>
      <c r="E69" s="213"/>
      <c r="F69" s="213"/>
      <c r="G69" s="213"/>
      <c r="H69" s="213"/>
      <c r="I69" s="213"/>
      <c r="J69" s="213"/>
      <c r="K69" s="213"/>
      <c r="L69" s="213"/>
      <c r="M69" s="213"/>
      <c r="N69" s="213"/>
      <c r="O69" s="214"/>
    </row>
    <row r="70" spans="1:15" s="210" customFormat="1">
      <c r="A70" s="543" t="s">
        <v>479</v>
      </c>
      <c r="B70" s="544"/>
      <c r="C70" s="544"/>
      <c r="D70" s="544"/>
      <c r="E70" s="544"/>
      <c r="F70" s="544"/>
      <c r="G70" s="544"/>
      <c r="H70" s="544"/>
      <c r="I70" s="544"/>
      <c r="J70" s="544"/>
      <c r="K70" s="544"/>
      <c r="L70" s="544"/>
      <c r="M70" s="544"/>
      <c r="N70" s="544"/>
      <c r="O70" s="545"/>
    </row>
    <row r="71" spans="1:15" s="210" customFormat="1">
      <c r="A71" s="212"/>
      <c r="B71" s="213"/>
      <c r="C71" s="213"/>
      <c r="D71" s="213"/>
      <c r="E71" s="213"/>
      <c r="F71" s="213"/>
      <c r="G71" s="213"/>
      <c r="H71" s="213"/>
      <c r="I71" s="213"/>
      <c r="J71" s="213"/>
      <c r="K71" s="213"/>
      <c r="L71" s="213"/>
      <c r="M71" s="213"/>
      <c r="N71" s="213"/>
      <c r="O71" s="214"/>
    </row>
    <row r="72" spans="1:15" s="210" customFormat="1">
      <c r="A72" s="212"/>
      <c r="B72" s="213"/>
      <c r="C72" s="213"/>
      <c r="D72" s="213"/>
      <c r="E72" s="213"/>
      <c r="F72" s="213"/>
      <c r="G72" s="213"/>
      <c r="H72" s="213"/>
      <c r="I72" s="213"/>
      <c r="J72" s="213"/>
      <c r="K72" s="213"/>
      <c r="L72" s="213"/>
      <c r="M72" s="213"/>
      <c r="N72" s="213"/>
      <c r="O72" s="214"/>
    </row>
    <row r="73" spans="1:15" s="210" customFormat="1">
      <c r="A73" s="212"/>
      <c r="B73" s="213"/>
      <c r="C73" s="213"/>
      <c r="D73" s="213"/>
      <c r="E73" s="213"/>
      <c r="F73" s="213"/>
      <c r="G73" s="213"/>
      <c r="H73" s="213"/>
      <c r="I73" s="213"/>
      <c r="J73" s="213"/>
      <c r="K73" s="213"/>
      <c r="L73" s="213"/>
      <c r="M73" s="213"/>
      <c r="N73" s="213"/>
      <c r="O73" s="214"/>
    </row>
    <row r="74" spans="1:15" s="231" customFormat="1">
      <c r="A74" s="546" t="s">
        <v>116</v>
      </c>
      <c r="B74" s="547"/>
      <c r="C74" s="547"/>
      <c r="D74" s="547"/>
      <c r="E74" s="547"/>
      <c r="F74" s="547"/>
      <c r="G74" s="547"/>
      <c r="H74" s="547"/>
      <c r="I74" s="547"/>
      <c r="J74" s="547"/>
      <c r="K74" s="547"/>
      <c r="L74" s="547"/>
      <c r="M74" s="547"/>
      <c r="N74" s="547"/>
      <c r="O74" s="548"/>
    </row>
    <row r="75" spans="1:15" s="210" customFormat="1">
      <c r="A75" s="212"/>
      <c r="B75" s="213"/>
      <c r="C75" s="213"/>
      <c r="D75" s="213"/>
      <c r="E75" s="213"/>
      <c r="F75" s="213"/>
      <c r="G75" s="213"/>
      <c r="H75" s="213"/>
      <c r="I75" s="213"/>
      <c r="J75" s="213"/>
      <c r="K75" s="213"/>
      <c r="L75" s="213"/>
      <c r="M75" s="213"/>
      <c r="N75" s="213"/>
      <c r="O75" s="214"/>
    </row>
    <row r="76" spans="1:15" s="210" customFormat="1" ht="27" customHeight="1">
      <c r="A76" s="558" t="s">
        <v>530</v>
      </c>
      <c r="B76" s="559"/>
      <c r="C76" s="559"/>
      <c r="D76" s="559"/>
      <c r="E76" s="559"/>
      <c r="F76" s="559"/>
      <c r="G76" s="559"/>
      <c r="H76" s="559"/>
      <c r="I76" s="559"/>
      <c r="J76" s="559"/>
      <c r="K76" s="559"/>
      <c r="L76" s="559"/>
      <c r="M76" s="559"/>
      <c r="N76" s="559"/>
      <c r="O76" s="560"/>
    </row>
    <row r="77" spans="1:15" s="210" customFormat="1" ht="27" customHeight="1">
      <c r="A77" s="558" t="s">
        <v>497</v>
      </c>
      <c r="B77" s="559"/>
      <c r="C77" s="559"/>
      <c r="D77" s="559"/>
      <c r="E77" s="559"/>
      <c r="F77" s="559"/>
      <c r="G77" s="559"/>
      <c r="H77" s="559"/>
      <c r="I77" s="559"/>
      <c r="J77" s="559"/>
      <c r="K77" s="559"/>
      <c r="L77" s="559"/>
      <c r="M77" s="559"/>
      <c r="N77" s="559"/>
      <c r="O77" s="560"/>
    </row>
    <row r="78" spans="1:15" s="210" customFormat="1" ht="36.75" customHeight="1">
      <c r="A78" s="558" t="s">
        <v>531</v>
      </c>
      <c r="B78" s="559"/>
      <c r="C78" s="559"/>
      <c r="D78" s="559"/>
      <c r="E78" s="559"/>
      <c r="F78" s="559"/>
      <c r="G78" s="559"/>
      <c r="H78" s="559"/>
      <c r="I78" s="559"/>
      <c r="J78" s="559"/>
      <c r="K78" s="559"/>
      <c r="L78" s="559"/>
      <c r="M78" s="559"/>
      <c r="N78" s="559"/>
      <c r="O78" s="560"/>
    </row>
    <row r="79" spans="1:15" s="210" customFormat="1">
      <c r="A79" s="212"/>
      <c r="B79" s="213"/>
      <c r="C79" s="213"/>
      <c r="D79" s="213"/>
      <c r="E79" s="213"/>
      <c r="F79" s="213"/>
      <c r="G79" s="213"/>
      <c r="H79" s="213"/>
      <c r="I79" s="213"/>
      <c r="J79" s="213"/>
      <c r="K79" s="213"/>
      <c r="L79" s="213"/>
      <c r="M79" s="213"/>
      <c r="N79" s="213"/>
      <c r="O79" s="214"/>
    </row>
    <row r="80" spans="1:15">
      <c r="A80" s="98"/>
      <c r="B80" s="99"/>
      <c r="C80" s="99"/>
      <c r="D80" s="99"/>
      <c r="E80" s="99"/>
      <c r="F80" s="99"/>
      <c r="G80" s="99"/>
      <c r="H80" s="99"/>
      <c r="I80" s="99"/>
      <c r="J80" s="99"/>
      <c r="K80" s="99"/>
      <c r="L80" s="99"/>
      <c r="M80" s="99"/>
      <c r="N80" s="99"/>
      <c r="O80" s="100"/>
    </row>
    <row r="81" spans="1:15">
      <c r="A81" s="401" t="s">
        <v>76</v>
      </c>
      <c r="B81" s="401" t="s">
        <v>109</v>
      </c>
      <c r="C81" s="401" t="s">
        <v>39</v>
      </c>
      <c r="D81" s="401" t="s">
        <v>37</v>
      </c>
      <c r="E81" s="401" t="s">
        <v>38</v>
      </c>
      <c r="F81" s="401" t="s">
        <v>10</v>
      </c>
      <c r="G81" s="401" t="s">
        <v>65</v>
      </c>
      <c r="H81" s="501" t="s">
        <v>11</v>
      </c>
      <c r="I81" s="401" t="s">
        <v>110</v>
      </c>
      <c r="J81" s="481" t="s">
        <v>111</v>
      </c>
      <c r="K81" s="482"/>
      <c r="L81" s="483"/>
      <c r="M81" s="481" t="s">
        <v>112</v>
      </c>
      <c r="N81" s="482"/>
      <c r="O81" s="483"/>
    </row>
    <row r="82" spans="1:15">
      <c r="A82" s="402"/>
      <c r="B82" s="402"/>
      <c r="C82" s="402"/>
      <c r="D82" s="402"/>
      <c r="E82" s="402"/>
      <c r="F82" s="402"/>
      <c r="G82" s="402"/>
      <c r="H82" s="502"/>
      <c r="I82" s="402"/>
      <c r="J82" s="180" t="s">
        <v>113</v>
      </c>
      <c r="K82" s="180" t="s">
        <v>156</v>
      </c>
      <c r="L82" s="180" t="s">
        <v>114</v>
      </c>
      <c r="M82" s="180" t="s">
        <v>83</v>
      </c>
      <c r="N82" s="180" t="s">
        <v>157</v>
      </c>
      <c r="O82" s="180" t="s">
        <v>17</v>
      </c>
    </row>
    <row r="83" spans="1:15" s="219" customFormat="1">
      <c r="A83" s="222" t="s">
        <v>399</v>
      </c>
      <c r="B83" s="222" t="s">
        <v>398</v>
      </c>
      <c r="C83" s="222" t="s">
        <v>398</v>
      </c>
      <c r="D83" s="222" t="s">
        <v>398</v>
      </c>
      <c r="E83" s="222" t="s">
        <v>397</v>
      </c>
      <c r="F83" s="222" t="s">
        <v>405</v>
      </c>
      <c r="G83" s="222"/>
      <c r="H83" s="217" t="s">
        <v>473</v>
      </c>
      <c r="I83" s="222" t="s">
        <v>474</v>
      </c>
      <c r="J83" s="226" t="s">
        <v>475</v>
      </c>
      <c r="K83" s="226" t="s">
        <v>559</v>
      </c>
      <c r="L83" s="226" t="s">
        <v>529</v>
      </c>
      <c r="M83" s="223">
        <v>10686642</v>
      </c>
      <c r="N83" s="223">
        <v>540464</v>
      </c>
      <c r="O83" s="223">
        <v>540464</v>
      </c>
    </row>
    <row r="84" spans="1:15">
      <c r="A84" s="469"/>
      <c r="B84" s="470"/>
      <c r="C84" s="470"/>
      <c r="D84" s="470"/>
      <c r="E84" s="470"/>
      <c r="F84" s="470"/>
      <c r="G84" s="470"/>
      <c r="H84" s="470"/>
      <c r="I84" s="470"/>
      <c r="J84" s="470"/>
      <c r="K84" s="470"/>
      <c r="L84" s="470"/>
      <c r="M84" s="470"/>
      <c r="N84" s="470"/>
      <c r="O84" s="471"/>
    </row>
    <row r="85" spans="1:15">
      <c r="A85" s="472" t="s">
        <v>476</v>
      </c>
      <c r="B85" s="473"/>
      <c r="C85" s="473"/>
      <c r="D85" s="473"/>
      <c r="E85" s="473"/>
      <c r="F85" s="473"/>
      <c r="G85" s="473"/>
      <c r="H85" s="473"/>
      <c r="I85" s="473"/>
      <c r="J85" s="473"/>
      <c r="K85" s="473"/>
      <c r="L85" s="473"/>
      <c r="M85" s="473"/>
      <c r="N85" s="473"/>
      <c r="O85" s="474"/>
    </row>
    <row r="86" spans="1:15">
      <c r="A86" s="98"/>
      <c r="B86" s="99"/>
      <c r="C86" s="99"/>
      <c r="D86" s="99"/>
      <c r="E86" s="99"/>
      <c r="F86" s="99"/>
      <c r="G86" s="99"/>
      <c r="H86" s="99"/>
      <c r="I86" s="99"/>
      <c r="J86" s="99"/>
      <c r="K86" s="99"/>
      <c r="L86" s="99"/>
      <c r="M86" s="99"/>
      <c r="N86" s="99"/>
      <c r="O86" s="100"/>
    </row>
    <row r="87" spans="1:15" s="14" customFormat="1">
      <c r="A87" s="466" t="s">
        <v>115</v>
      </c>
      <c r="B87" s="467"/>
      <c r="C87" s="467"/>
      <c r="D87" s="467"/>
      <c r="E87" s="467"/>
      <c r="F87" s="467"/>
      <c r="G87" s="467"/>
      <c r="H87" s="467"/>
      <c r="I87" s="467"/>
      <c r="J87" s="467"/>
      <c r="K87" s="467"/>
      <c r="L87" s="467"/>
      <c r="M87" s="467"/>
      <c r="N87" s="467"/>
      <c r="O87" s="468"/>
    </row>
    <row r="88" spans="1:15" ht="28.5" customHeight="1">
      <c r="A88" s="518" t="s">
        <v>533</v>
      </c>
      <c r="B88" s="519"/>
      <c r="C88" s="519"/>
      <c r="D88" s="519"/>
      <c r="E88" s="519"/>
      <c r="F88" s="519"/>
      <c r="G88" s="519"/>
      <c r="H88" s="519"/>
      <c r="I88" s="519"/>
      <c r="J88" s="519"/>
      <c r="K88" s="519"/>
      <c r="L88" s="519"/>
      <c r="M88" s="519"/>
      <c r="N88" s="519"/>
      <c r="O88" s="520"/>
    </row>
    <row r="89" spans="1:15">
      <c r="A89" s="98"/>
      <c r="B89" s="99"/>
      <c r="C89" s="99"/>
      <c r="D89" s="99"/>
      <c r="E89" s="99"/>
      <c r="F89" s="99"/>
      <c r="G89" s="99"/>
      <c r="H89" s="99"/>
      <c r="I89" s="99"/>
      <c r="J89" s="99"/>
      <c r="K89" s="99"/>
      <c r="L89" s="99"/>
      <c r="M89" s="99"/>
      <c r="N89" s="99"/>
      <c r="O89" s="100"/>
    </row>
    <row r="90" spans="1:15" s="14" customFormat="1">
      <c r="A90" s="466" t="s">
        <v>116</v>
      </c>
      <c r="B90" s="467"/>
      <c r="C90" s="467"/>
      <c r="D90" s="467"/>
      <c r="E90" s="467"/>
      <c r="F90" s="467"/>
      <c r="G90" s="467"/>
      <c r="H90" s="467"/>
      <c r="I90" s="467"/>
      <c r="J90" s="467"/>
      <c r="K90" s="467"/>
      <c r="L90" s="467"/>
      <c r="M90" s="467"/>
      <c r="N90" s="467"/>
      <c r="O90" s="468"/>
    </row>
    <row r="91" spans="1:15" ht="30" customHeight="1">
      <c r="A91" s="484" t="s">
        <v>532</v>
      </c>
      <c r="B91" s="485"/>
      <c r="C91" s="485"/>
      <c r="D91" s="485"/>
      <c r="E91" s="485"/>
      <c r="F91" s="485"/>
      <c r="G91" s="485"/>
      <c r="H91" s="485"/>
      <c r="I91" s="485"/>
      <c r="J91" s="485"/>
      <c r="K91" s="485"/>
      <c r="L91" s="485"/>
      <c r="M91" s="485"/>
      <c r="N91" s="485"/>
      <c r="O91" s="486"/>
    </row>
    <row r="92" spans="1:15" ht="13.5" customHeight="1">
      <c r="A92" s="518"/>
      <c r="B92" s="519"/>
      <c r="C92" s="519"/>
      <c r="D92" s="519"/>
      <c r="E92" s="519"/>
      <c r="F92" s="519"/>
      <c r="G92" s="519"/>
      <c r="H92" s="519"/>
      <c r="I92" s="519"/>
      <c r="J92" s="519"/>
      <c r="K92" s="519"/>
      <c r="L92" s="519"/>
      <c r="M92" s="519"/>
      <c r="N92" s="519"/>
      <c r="O92" s="520"/>
    </row>
    <row r="93" spans="1:15">
      <c r="A93" s="101"/>
      <c r="B93" s="102"/>
      <c r="C93" s="102"/>
      <c r="D93" s="102"/>
      <c r="E93" s="102"/>
      <c r="F93" s="102"/>
      <c r="G93" s="102"/>
      <c r="H93" s="102"/>
      <c r="I93" s="102"/>
      <c r="J93" s="102"/>
      <c r="K93" s="102"/>
      <c r="L93" s="102"/>
      <c r="M93" s="102"/>
      <c r="N93" s="102"/>
      <c r="O93" s="103"/>
    </row>
    <row r="94" spans="1:15">
      <c r="A94" s="401" t="s">
        <v>76</v>
      </c>
      <c r="B94" s="401" t="s">
        <v>109</v>
      </c>
      <c r="C94" s="401" t="s">
        <v>39</v>
      </c>
      <c r="D94" s="401" t="s">
        <v>37</v>
      </c>
      <c r="E94" s="401" t="s">
        <v>38</v>
      </c>
      <c r="F94" s="401" t="s">
        <v>10</v>
      </c>
      <c r="G94" s="401" t="s">
        <v>65</v>
      </c>
      <c r="H94" s="501" t="s">
        <v>11</v>
      </c>
      <c r="I94" s="401" t="s">
        <v>110</v>
      </c>
      <c r="J94" s="481" t="s">
        <v>111</v>
      </c>
      <c r="K94" s="482"/>
      <c r="L94" s="483"/>
      <c r="M94" s="481" t="s">
        <v>112</v>
      </c>
      <c r="N94" s="482"/>
      <c r="O94" s="483"/>
    </row>
    <row r="95" spans="1:15">
      <c r="A95" s="402"/>
      <c r="B95" s="402"/>
      <c r="C95" s="402"/>
      <c r="D95" s="402"/>
      <c r="E95" s="402"/>
      <c r="F95" s="402"/>
      <c r="G95" s="402"/>
      <c r="H95" s="502"/>
      <c r="I95" s="402"/>
      <c r="J95" s="180" t="s">
        <v>113</v>
      </c>
      <c r="K95" s="180" t="s">
        <v>156</v>
      </c>
      <c r="L95" s="180" t="s">
        <v>114</v>
      </c>
      <c r="M95" s="180" t="s">
        <v>83</v>
      </c>
      <c r="N95" s="180" t="s">
        <v>157</v>
      </c>
      <c r="O95" s="180" t="s">
        <v>17</v>
      </c>
    </row>
    <row r="96" spans="1:15" s="219" customFormat="1" ht="25.5">
      <c r="A96" s="222">
        <v>4</v>
      </c>
      <c r="B96" s="222">
        <v>1</v>
      </c>
      <c r="C96" s="222">
        <v>2</v>
      </c>
      <c r="D96" s="222">
        <v>2</v>
      </c>
      <c r="E96" s="222">
        <v>1</v>
      </c>
      <c r="F96" s="222">
        <v>215</v>
      </c>
      <c r="G96" s="222"/>
      <c r="H96" s="217" t="s">
        <v>477</v>
      </c>
      <c r="I96" s="222" t="s">
        <v>417</v>
      </c>
      <c r="J96" s="226" t="s">
        <v>478</v>
      </c>
      <c r="K96" s="226" t="s">
        <v>522</v>
      </c>
      <c r="L96" s="226" t="s">
        <v>522</v>
      </c>
      <c r="M96" s="223">
        <v>3083021</v>
      </c>
      <c r="N96" s="223">
        <v>124692</v>
      </c>
      <c r="O96" s="223">
        <v>124692</v>
      </c>
    </row>
    <row r="97" spans="1:15">
      <c r="A97" s="469"/>
      <c r="B97" s="470"/>
      <c r="C97" s="470"/>
      <c r="D97" s="470"/>
      <c r="E97" s="470"/>
      <c r="F97" s="470"/>
      <c r="G97" s="470"/>
      <c r="H97" s="470"/>
      <c r="I97" s="470"/>
      <c r="J97" s="470"/>
      <c r="K97" s="470"/>
      <c r="L97" s="470"/>
      <c r="M97" s="470"/>
      <c r="N97" s="470"/>
      <c r="O97" s="471"/>
    </row>
    <row r="98" spans="1:15" s="14" customFormat="1">
      <c r="A98" s="498" t="s">
        <v>534</v>
      </c>
      <c r="B98" s="499"/>
      <c r="C98" s="499"/>
      <c r="D98" s="499"/>
      <c r="E98" s="499"/>
      <c r="F98" s="499"/>
      <c r="G98" s="499"/>
      <c r="H98" s="499"/>
      <c r="I98" s="499"/>
      <c r="J98" s="499"/>
      <c r="K98" s="499"/>
      <c r="L98" s="499"/>
      <c r="M98" s="499"/>
      <c r="N98" s="499"/>
      <c r="O98" s="500"/>
    </row>
    <row r="99" spans="1:15">
      <c r="A99" s="98"/>
      <c r="B99" s="99"/>
      <c r="C99" s="99"/>
      <c r="D99" s="99"/>
      <c r="E99" s="99"/>
      <c r="F99" s="99"/>
      <c r="G99" s="99"/>
      <c r="H99" s="99"/>
      <c r="I99" s="99"/>
      <c r="J99" s="99"/>
      <c r="K99" s="99"/>
      <c r="L99" s="99"/>
      <c r="M99" s="99"/>
      <c r="N99" s="99"/>
      <c r="O99" s="100"/>
    </row>
    <row r="100" spans="1:15">
      <c r="A100" s="478" t="s">
        <v>535</v>
      </c>
      <c r="B100" s="479"/>
      <c r="C100" s="479"/>
      <c r="D100" s="479"/>
      <c r="E100" s="479"/>
      <c r="F100" s="479"/>
      <c r="G100" s="479"/>
      <c r="H100" s="479"/>
      <c r="I100" s="479"/>
      <c r="J100" s="479"/>
      <c r="K100" s="479"/>
      <c r="L100" s="479"/>
      <c r="M100" s="479"/>
      <c r="N100" s="479"/>
      <c r="O100" s="480"/>
    </row>
    <row r="101" spans="1:15" ht="23.25" customHeight="1">
      <c r="A101" s="98" t="s">
        <v>536</v>
      </c>
      <c r="B101" s="99"/>
      <c r="C101" s="99"/>
      <c r="D101" s="99"/>
      <c r="E101" s="99"/>
      <c r="F101" s="99"/>
      <c r="G101" s="99"/>
      <c r="H101" s="99"/>
      <c r="I101" s="99"/>
      <c r="J101" s="99"/>
      <c r="K101" s="99"/>
      <c r="L101" s="99"/>
      <c r="M101" s="99"/>
      <c r="N101" s="99"/>
      <c r="O101" s="100"/>
    </row>
    <row r="102" spans="1:15">
      <c r="A102" s="98"/>
      <c r="B102" s="99"/>
      <c r="C102" s="99"/>
      <c r="D102" s="99"/>
      <c r="E102" s="99"/>
      <c r="F102" s="99"/>
      <c r="G102" s="99"/>
      <c r="H102" s="99"/>
      <c r="I102" s="99"/>
      <c r="J102" s="99"/>
      <c r="K102" s="99"/>
      <c r="L102" s="99"/>
      <c r="M102" s="99"/>
      <c r="N102" s="99"/>
      <c r="O102" s="100"/>
    </row>
    <row r="103" spans="1:15" s="14" customFormat="1">
      <c r="A103" s="466" t="s">
        <v>116</v>
      </c>
      <c r="B103" s="467"/>
      <c r="C103" s="467"/>
      <c r="D103" s="467"/>
      <c r="E103" s="467"/>
      <c r="F103" s="467"/>
      <c r="G103" s="467"/>
      <c r="H103" s="467"/>
      <c r="I103" s="467"/>
      <c r="J103" s="467"/>
      <c r="K103" s="467"/>
      <c r="L103" s="467"/>
      <c r="M103" s="467"/>
      <c r="N103" s="467"/>
      <c r="O103" s="468"/>
    </row>
    <row r="104" spans="1:15" ht="13.5" customHeight="1">
      <c r="A104" s="506" t="s">
        <v>537</v>
      </c>
      <c r="B104" s="507"/>
      <c r="C104" s="507"/>
      <c r="D104" s="507"/>
      <c r="E104" s="507"/>
      <c r="F104" s="507"/>
      <c r="G104" s="507"/>
      <c r="H104" s="507"/>
      <c r="I104" s="507"/>
      <c r="J104" s="507"/>
      <c r="K104" s="507"/>
      <c r="L104" s="507"/>
      <c r="M104" s="507"/>
      <c r="N104" s="507"/>
      <c r="O104" s="508"/>
    </row>
    <row r="105" spans="1:15">
      <c r="A105" s="98" t="s">
        <v>538</v>
      </c>
      <c r="B105" s="99"/>
      <c r="C105" s="99"/>
      <c r="D105" s="99"/>
      <c r="E105" s="99"/>
      <c r="F105" s="99"/>
      <c r="G105" s="99"/>
      <c r="H105" s="99"/>
      <c r="I105" s="99"/>
      <c r="J105" s="99"/>
      <c r="K105" s="99"/>
      <c r="L105" s="99"/>
      <c r="M105" s="99"/>
      <c r="N105" s="99"/>
      <c r="O105" s="100"/>
    </row>
    <row r="106" spans="1:15">
      <c r="A106" s="98" t="s">
        <v>539</v>
      </c>
      <c r="B106" s="102"/>
      <c r="C106" s="102"/>
      <c r="D106" s="102"/>
      <c r="E106" s="102"/>
      <c r="F106" s="102"/>
      <c r="G106" s="102"/>
      <c r="H106" s="102"/>
      <c r="I106" s="102"/>
      <c r="J106" s="102"/>
      <c r="K106" s="102"/>
      <c r="L106" s="102"/>
      <c r="M106" s="102"/>
      <c r="N106" s="102"/>
      <c r="O106" s="103"/>
    </row>
    <row r="107" spans="1:15">
      <c r="A107" s="376"/>
      <c r="B107" s="375"/>
      <c r="C107" s="375"/>
      <c r="D107" s="375"/>
      <c r="E107" s="375"/>
      <c r="F107" s="375"/>
      <c r="G107" s="375"/>
      <c r="H107" s="375"/>
      <c r="I107" s="375"/>
      <c r="J107" s="375"/>
      <c r="K107" s="375"/>
      <c r="L107" s="375"/>
      <c r="M107" s="375"/>
      <c r="N107" s="375"/>
      <c r="O107" s="377"/>
    </row>
    <row r="108" spans="1:15">
      <c r="A108" s="401" t="s">
        <v>76</v>
      </c>
      <c r="B108" s="401" t="s">
        <v>109</v>
      </c>
      <c r="C108" s="401" t="s">
        <v>39</v>
      </c>
      <c r="D108" s="401" t="s">
        <v>37</v>
      </c>
      <c r="E108" s="401" t="s">
        <v>38</v>
      </c>
      <c r="F108" s="401" t="s">
        <v>10</v>
      </c>
      <c r="G108" s="401" t="s">
        <v>65</v>
      </c>
      <c r="H108" s="501" t="s">
        <v>11</v>
      </c>
      <c r="I108" s="401" t="s">
        <v>110</v>
      </c>
      <c r="J108" s="481" t="s">
        <v>111</v>
      </c>
      <c r="K108" s="482"/>
      <c r="L108" s="483"/>
      <c r="M108" s="481" t="s">
        <v>112</v>
      </c>
      <c r="N108" s="482"/>
      <c r="O108" s="483"/>
    </row>
    <row r="109" spans="1:15">
      <c r="A109" s="402"/>
      <c r="B109" s="402"/>
      <c r="C109" s="402"/>
      <c r="D109" s="402"/>
      <c r="E109" s="402"/>
      <c r="F109" s="402"/>
      <c r="G109" s="402"/>
      <c r="H109" s="502"/>
      <c r="I109" s="402"/>
      <c r="J109" s="180" t="s">
        <v>113</v>
      </c>
      <c r="K109" s="180" t="s">
        <v>156</v>
      </c>
      <c r="L109" s="180" t="s">
        <v>114</v>
      </c>
      <c r="M109" s="180" t="s">
        <v>83</v>
      </c>
      <c r="N109" s="180" t="s">
        <v>157</v>
      </c>
      <c r="O109" s="180" t="s">
        <v>17</v>
      </c>
    </row>
    <row r="110" spans="1:15" s="219" customFormat="1" ht="25.5">
      <c r="A110" s="222">
        <v>4</v>
      </c>
      <c r="B110" s="222">
        <v>2</v>
      </c>
      <c r="C110" s="222">
        <v>2</v>
      </c>
      <c r="D110" s="222">
        <v>2</v>
      </c>
      <c r="E110" s="222">
        <v>1</v>
      </c>
      <c r="F110" s="222">
        <v>216</v>
      </c>
      <c r="G110" s="222"/>
      <c r="H110" s="217" t="s">
        <v>480</v>
      </c>
      <c r="I110" s="222" t="s">
        <v>464</v>
      </c>
      <c r="J110" s="226" t="s">
        <v>481</v>
      </c>
      <c r="K110" s="226" t="s">
        <v>560</v>
      </c>
      <c r="L110" s="226">
        <v>380.86</v>
      </c>
      <c r="M110" s="223">
        <v>3472441</v>
      </c>
      <c r="N110" s="223">
        <v>172374</v>
      </c>
      <c r="O110" s="223">
        <v>172374</v>
      </c>
    </row>
    <row r="111" spans="1:15">
      <c r="A111" s="469"/>
      <c r="B111" s="470"/>
      <c r="C111" s="470"/>
      <c r="D111" s="470"/>
      <c r="E111" s="470"/>
      <c r="F111" s="470"/>
      <c r="G111" s="470"/>
      <c r="H111" s="470"/>
      <c r="I111" s="470"/>
      <c r="J111" s="470"/>
      <c r="K111" s="470"/>
      <c r="L111" s="470"/>
      <c r="M111" s="470"/>
      <c r="N111" s="470"/>
      <c r="O111" s="471"/>
    </row>
    <row r="112" spans="1:15">
      <c r="A112" s="472" t="s">
        <v>540</v>
      </c>
      <c r="B112" s="473"/>
      <c r="C112" s="473"/>
      <c r="D112" s="473"/>
      <c r="E112" s="473"/>
      <c r="F112" s="473"/>
      <c r="G112" s="473"/>
      <c r="H112" s="473"/>
      <c r="I112" s="473"/>
      <c r="J112" s="473"/>
      <c r="K112" s="473"/>
      <c r="L112" s="473"/>
      <c r="M112" s="473"/>
      <c r="N112" s="473"/>
      <c r="O112" s="474"/>
    </row>
    <row r="113" spans="1:15">
      <c r="A113" s="98"/>
      <c r="B113" s="99"/>
      <c r="C113" s="99"/>
      <c r="D113" s="99"/>
      <c r="E113" s="99"/>
      <c r="F113" s="99"/>
      <c r="G113" s="99"/>
      <c r="H113" s="99"/>
      <c r="I113" s="99"/>
      <c r="J113" s="99"/>
      <c r="K113" s="99"/>
      <c r="L113" s="99"/>
      <c r="M113" s="99"/>
      <c r="N113" s="99"/>
      <c r="O113" s="100"/>
    </row>
    <row r="114" spans="1:15">
      <c r="A114" s="478" t="s">
        <v>479</v>
      </c>
      <c r="B114" s="479"/>
      <c r="C114" s="479"/>
      <c r="D114" s="479"/>
      <c r="E114" s="479"/>
      <c r="F114" s="479"/>
      <c r="G114" s="479"/>
      <c r="H114" s="479"/>
      <c r="I114" s="479"/>
      <c r="J114" s="479"/>
      <c r="K114" s="479"/>
      <c r="L114" s="479"/>
      <c r="M114" s="479"/>
      <c r="N114" s="479"/>
      <c r="O114" s="480"/>
    </row>
    <row r="115" spans="1:15">
      <c r="A115" s="98"/>
      <c r="B115" s="99"/>
      <c r="C115" s="99"/>
      <c r="D115" s="99"/>
      <c r="E115" s="99"/>
      <c r="F115" s="99"/>
      <c r="G115" s="99"/>
      <c r="H115" s="99"/>
      <c r="I115" s="99"/>
      <c r="J115" s="99"/>
      <c r="K115" s="99"/>
      <c r="L115" s="99"/>
      <c r="M115" s="99"/>
      <c r="N115" s="99"/>
      <c r="O115" s="100"/>
    </row>
    <row r="116" spans="1:15" s="14" customFormat="1">
      <c r="A116" s="466" t="s">
        <v>542</v>
      </c>
      <c r="B116" s="467"/>
      <c r="C116" s="467"/>
      <c r="D116" s="467"/>
      <c r="E116" s="467"/>
      <c r="F116" s="467"/>
      <c r="G116" s="467"/>
      <c r="H116" s="467"/>
      <c r="I116" s="467"/>
      <c r="J116" s="467"/>
      <c r="K116" s="467"/>
      <c r="L116" s="467"/>
      <c r="M116" s="467"/>
      <c r="N116" s="467"/>
      <c r="O116" s="468"/>
    </row>
    <row r="117" spans="1:15" ht="24" customHeight="1">
      <c r="A117" s="484" t="s">
        <v>541</v>
      </c>
      <c r="B117" s="485"/>
      <c r="C117" s="485"/>
      <c r="D117" s="485"/>
      <c r="E117" s="485"/>
      <c r="F117" s="485"/>
      <c r="G117" s="485"/>
      <c r="H117" s="485"/>
      <c r="I117" s="485"/>
      <c r="J117" s="485"/>
      <c r="K117" s="485"/>
      <c r="L117" s="485"/>
      <c r="M117" s="485"/>
      <c r="N117" s="485"/>
      <c r="O117" s="486"/>
    </row>
    <row r="118" spans="1:15">
      <c r="A118" s="98"/>
      <c r="B118" s="99"/>
      <c r="C118" s="99"/>
      <c r="D118" s="99"/>
      <c r="E118" s="99"/>
      <c r="F118" s="99"/>
      <c r="G118" s="99"/>
      <c r="H118" s="99"/>
      <c r="I118" s="99"/>
      <c r="J118" s="99"/>
      <c r="K118" s="99"/>
      <c r="L118" s="99"/>
      <c r="M118" s="99"/>
      <c r="N118" s="99"/>
      <c r="O118" s="100"/>
    </row>
    <row r="119" spans="1:15">
      <c r="A119" s="101"/>
      <c r="B119" s="102"/>
      <c r="C119" s="102"/>
      <c r="D119" s="102"/>
      <c r="E119" s="102"/>
      <c r="F119" s="102"/>
      <c r="G119" s="102"/>
      <c r="H119" s="102"/>
      <c r="I119" s="102"/>
      <c r="J119" s="102"/>
      <c r="K119" s="102"/>
      <c r="L119" s="102"/>
      <c r="M119" s="102"/>
      <c r="N119" s="102"/>
      <c r="O119" s="103"/>
    </row>
    <row r="120" spans="1:15">
      <c r="A120" s="401" t="s">
        <v>76</v>
      </c>
      <c r="B120" s="401" t="s">
        <v>109</v>
      </c>
      <c r="C120" s="401" t="s">
        <v>39</v>
      </c>
      <c r="D120" s="401" t="s">
        <v>37</v>
      </c>
      <c r="E120" s="401" t="s">
        <v>38</v>
      </c>
      <c r="F120" s="401" t="s">
        <v>10</v>
      </c>
      <c r="G120" s="401" t="s">
        <v>65</v>
      </c>
      <c r="H120" s="501" t="s">
        <v>11</v>
      </c>
      <c r="I120" s="401" t="s">
        <v>110</v>
      </c>
      <c r="J120" s="481" t="s">
        <v>111</v>
      </c>
      <c r="K120" s="482"/>
      <c r="L120" s="483"/>
      <c r="M120" s="481" t="s">
        <v>112</v>
      </c>
      <c r="N120" s="482"/>
      <c r="O120" s="483"/>
    </row>
    <row r="121" spans="1:15">
      <c r="A121" s="402"/>
      <c r="B121" s="402"/>
      <c r="C121" s="402"/>
      <c r="D121" s="402"/>
      <c r="E121" s="402"/>
      <c r="F121" s="402"/>
      <c r="G121" s="402"/>
      <c r="H121" s="502"/>
      <c r="I121" s="402"/>
      <c r="J121" s="180" t="s">
        <v>113</v>
      </c>
      <c r="K121" s="180" t="s">
        <v>156</v>
      </c>
      <c r="L121" s="180" t="s">
        <v>114</v>
      </c>
      <c r="M121" s="180" t="s">
        <v>83</v>
      </c>
      <c r="N121" s="180" t="s">
        <v>157</v>
      </c>
      <c r="O121" s="180" t="s">
        <v>17</v>
      </c>
    </row>
    <row r="122" spans="1:15" s="219" customFormat="1" ht="25.5">
      <c r="A122" s="222">
        <v>4</v>
      </c>
      <c r="B122" s="222">
        <v>1</v>
      </c>
      <c r="C122" s="222">
        <v>2</v>
      </c>
      <c r="D122" s="222">
        <v>2</v>
      </c>
      <c r="E122" s="222">
        <v>1</v>
      </c>
      <c r="F122" s="222">
        <v>217</v>
      </c>
      <c r="G122" s="222"/>
      <c r="H122" s="217" t="s">
        <v>482</v>
      </c>
      <c r="I122" s="222" t="s">
        <v>417</v>
      </c>
      <c r="J122" s="226" t="s">
        <v>421</v>
      </c>
      <c r="K122" s="226" t="s">
        <v>522</v>
      </c>
      <c r="L122" s="226" t="s">
        <v>522</v>
      </c>
      <c r="M122" s="223">
        <v>7466213</v>
      </c>
      <c r="N122" s="223">
        <v>16086</v>
      </c>
      <c r="O122" s="223">
        <v>16086</v>
      </c>
    </row>
    <row r="123" spans="1:15">
      <c r="A123" s="469"/>
      <c r="B123" s="470"/>
      <c r="C123" s="470"/>
      <c r="D123" s="470"/>
      <c r="E123" s="470"/>
      <c r="F123" s="470"/>
      <c r="G123" s="470"/>
      <c r="H123" s="470"/>
      <c r="I123" s="470"/>
      <c r="J123" s="470"/>
      <c r="K123" s="470"/>
      <c r="L123" s="470"/>
      <c r="M123" s="470"/>
      <c r="N123" s="470"/>
      <c r="O123" s="471"/>
    </row>
    <row r="124" spans="1:15">
      <c r="A124" s="521" t="s">
        <v>543</v>
      </c>
      <c r="B124" s="522"/>
      <c r="C124" s="522"/>
      <c r="D124" s="522"/>
      <c r="E124" s="522"/>
      <c r="F124" s="522"/>
      <c r="G124" s="522"/>
      <c r="H124" s="522"/>
      <c r="I124" s="522"/>
      <c r="J124" s="522"/>
      <c r="K124" s="522"/>
      <c r="L124" s="522"/>
      <c r="M124" s="522"/>
      <c r="N124" s="522"/>
      <c r="O124" s="523"/>
    </row>
    <row r="125" spans="1:15">
      <c r="A125" s="98"/>
      <c r="B125" s="99"/>
      <c r="C125" s="99"/>
      <c r="D125" s="99"/>
      <c r="E125" s="99"/>
      <c r="F125" s="99"/>
      <c r="G125" s="99"/>
      <c r="H125" s="99"/>
      <c r="I125" s="99"/>
      <c r="J125" s="99"/>
      <c r="K125" s="99"/>
      <c r="L125" s="99"/>
      <c r="M125" s="99"/>
      <c r="N125" s="99"/>
      <c r="O125" s="100"/>
    </row>
    <row r="126" spans="1:15">
      <c r="A126" s="478" t="s">
        <v>479</v>
      </c>
      <c r="B126" s="479"/>
      <c r="C126" s="479"/>
      <c r="D126" s="479"/>
      <c r="E126" s="479"/>
      <c r="F126" s="479"/>
      <c r="G126" s="479"/>
      <c r="H126" s="479"/>
      <c r="I126" s="479"/>
      <c r="J126" s="479"/>
      <c r="K126" s="479"/>
      <c r="L126" s="479"/>
      <c r="M126" s="479"/>
      <c r="N126" s="479"/>
      <c r="O126" s="480"/>
    </row>
    <row r="127" spans="1:15">
      <c r="A127" s="98"/>
      <c r="B127" s="99"/>
      <c r="C127" s="99"/>
      <c r="D127" s="99"/>
      <c r="E127" s="99"/>
      <c r="F127" s="99"/>
      <c r="G127" s="99"/>
      <c r="H127" s="99"/>
      <c r="I127" s="99"/>
      <c r="J127" s="99"/>
      <c r="K127" s="99"/>
      <c r="L127" s="99"/>
      <c r="M127" s="99"/>
      <c r="N127" s="99"/>
      <c r="O127" s="100"/>
    </row>
    <row r="128" spans="1:15" s="14" customFormat="1">
      <c r="A128" s="466" t="s">
        <v>116</v>
      </c>
      <c r="B128" s="467"/>
      <c r="C128" s="467"/>
      <c r="D128" s="467"/>
      <c r="E128" s="467"/>
      <c r="F128" s="467"/>
      <c r="G128" s="467"/>
      <c r="H128" s="467"/>
      <c r="I128" s="467"/>
      <c r="J128" s="467"/>
      <c r="K128" s="467"/>
      <c r="L128" s="467"/>
      <c r="M128" s="467"/>
      <c r="N128" s="467"/>
      <c r="O128" s="468"/>
    </row>
    <row r="129" spans="1:15">
      <c r="A129" s="98" t="s">
        <v>544</v>
      </c>
      <c r="B129" s="99"/>
      <c r="C129" s="99"/>
      <c r="D129" s="99"/>
      <c r="E129" s="99"/>
      <c r="F129" s="99"/>
      <c r="G129" s="99"/>
      <c r="H129" s="99"/>
      <c r="I129" s="99"/>
      <c r="J129" s="99"/>
      <c r="K129" s="99"/>
      <c r="L129" s="99"/>
      <c r="M129" s="99"/>
      <c r="N129" s="99"/>
      <c r="O129" s="100"/>
    </row>
    <row r="130" spans="1:15">
      <c r="A130" s="98" t="s">
        <v>545</v>
      </c>
      <c r="B130" s="99"/>
      <c r="C130" s="99"/>
      <c r="D130" s="99"/>
      <c r="E130" s="99"/>
      <c r="F130" s="99"/>
      <c r="G130" s="99"/>
      <c r="H130" s="99"/>
      <c r="I130" s="99"/>
      <c r="J130" s="99"/>
      <c r="K130" s="99"/>
      <c r="L130" s="99"/>
      <c r="M130" s="99"/>
      <c r="N130" s="99"/>
      <c r="O130" s="100"/>
    </row>
    <row r="131" spans="1:15">
      <c r="A131" s="98" t="s">
        <v>546</v>
      </c>
      <c r="B131" s="99"/>
      <c r="C131" s="99"/>
      <c r="D131" s="99"/>
      <c r="E131" s="99"/>
      <c r="F131" s="99"/>
      <c r="G131" s="99"/>
      <c r="H131" s="99"/>
      <c r="I131" s="99"/>
      <c r="J131" s="99"/>
      <c r="K131" s="99"/>
      <c r="L131" s="99"/>
      <c r="M131" s="99"/>
      <c r="N131" s="99"/>
      <c r="O131" s="100"/>
    </row>
    <row r="132" spans="1:15">
      <c r="A132" s="98"/>
      <c r="B132" s="99"/>
      <c r="C132" s="99"/>
      <c r="D132" s="99"/>
      <c r="E132" s="99"/>
      <c r="F132" s="99"/>
      <c r="G132" s="99"/>
      <c r="H132" s="99"/>
      <c r="I132" s="99"/>
      <c r="J132" s="99"/>
      <c r="K132" s="99"/>
      <c r="L132" s="99"/>
      <c r="M132" s="99"/>
      <c r="N132" s="99"/>
      <c r="O132" s="100"/>
    </row>
    <row r="133" spans="1:15">
      <c r="A133" s="101"/>
      <c r="B133" s="102"/>
      <c r="C133" s="102"/>
      <c r="D133" s="102"/>
      <c r="E133" s="102"/>
      <c r="F133" s="102"/>
      <c r="G133" s="102"/>
      <c r="H133" s="102"/>
      <c r="I133" s="102"/>
      <c r="J133" s="102"/>
      <c r="K133" s="102"/>
      <c r="L133" s="102"/>
      <c r="M133" s="102"/>
      <c r="N133" s="102"/>
      <c r="O133" s="103"/>
    </row>
    <row r="134" spans="1:15">
      <c r="A134" s="401" t="s">
        <v>76</v>
      </c>
      <c r="B134" s="401" t="s">
        <v>109</v>
      </c>
      <c r="C134" s="401" t="s">
        <v>39</v>
      </c>
      <c r="D134" s="401" t="s">
        <v>37</v>
      </c>
      <c r="E134" s="401" t="s">
        <v>38</v>
      </c>
      <c r="F134" s="401" t="s">
        <v>10</v>
      </c>
      <c r="G134" s="401" t="s">
        <v>65</v>
      </c>
      <c r="H134" s="501" t="s">
        <v>11</v>
      </c>
      <c r="I134" s="401" t="s">
        <v>110</v>
      </c>
      <c r="J134" s="481" t="s">
        <v>111</v>
      </c>
      <c r="K134" s="482"/>
      <c r="L134" s="483"/>
      <c r="M134" s="481" t="s">
        <v>112</v>
      </c>
      <c r="N134" s="482"/>
      <c r="O134" s="483"/>
    </row>
    <row r="135" spans="1:15">
      <c r="A135" s="402"/>
      <c r="B135" s="402"/>
      <c r="C135" s="402"/>
      <c r="D135" s="402"/>
      <c r="E135" s="402"/>
      <c r="F135" s="402"/>
      <c r="G135" s="402"/>
      <c r="H135" s="502"/>
      <c r="I135" s="402"/>
      <c r="J135" s="180" t="s">
        <v>113</v>
      </c>
      <c r="K135" s="180" t="s">
        <v>156</v>
      </c>
      <c r="L135" s="180" t="s">
        <v>114</v>
      </c>
      <c r="M135" s="180" t="s">
        <v>83</v>
      </c>
      <c r="N135" s="180" t="s">
        <v>157</v>
      </c>
      <c r="O135" s="180" t="s">
        <v>17</v>
      </c>
    </row>
    <row r="136" spans="1:15" s="219" customFormat="1" ht="25.5">
      <c r="A136" s="222" t="s">
        <v>399</v>
      </c>
      <c r="B136" s="222" t="s">
        <v>398</v>
      </c>
      <c r="C136" s="222" t="s">
        <v>398</v>
      </c>
      <c r="D136" s="222" t="s">
        <v>398</v>
      </c>
      <c r="E136" s="222" t="s">
        <v>397</v>
      </c>
      <c r="F136" s="222" t="s">
        <v>415</v>
      </c>
      <c r="G136" s="222"/>
      <c r="H136" s="217" t="s">
        <v>483</v>
      </c>
      <c r="I136" s="222" t="s">
        <v>464</v>
      </c>
      <c r="J136" s="226" t="s">
        <v>485</v>
      </c>
      <c r="K136" s="226" t="s">
        <v>561</v>
      </c>
      <c r="L136" s="226">
        <v>2080.36</v>
      </c>
      <c r="M136" s="223">
        <v>67145088</v>
      </c>
      <c r="N136" s="223">
        <v>8946380.5999999996</v>
      </c>
      <c r="O136" s="223">
        <v>8946380.5999999996</v>
      </c>
    </row>
    <row r="137" spans="1:15">
      <c r="A137" s="469"/>
      <c r="B137" s="470"/>
      <c r="C137" s="470"/>
      <c r="D137" s="470"/>
      <c r="E137" s="470"/>
      <c r="F137" s="470"/>
      <c r="G137" s="470"/>
      <c r="H137" s="470"/>
      <c r="I137" s="470"/>
      <c r="J137" s="470"/>
      <c r="K137" s="470"/>
      <c r="L137" s="470"/>
      <c r="M137" s="470"/>
      <c r="N137" s="470"/>
      <c r="O137" s="471"/>
    </row>
    <row r="138" spans="1:15">
      <c r="A138" s="472" t="s">
        <v>484</v>
      </c>
      <c r="B138" s="473"/>
      <c r="C138" s="473"/>
      <c r="D138" s="473"/>
      <c r="E138" s="473"/>
      <c r="F138" s="473"/>
      <c r="G138" s="473"/>
      <c r="H138" s="473"/>
      <c r="I138" s="473"/>
      <c r="J138" s="473"/>
      <c r="K138" s="473"/>
      <c r="L138" s="473"/>
      <c r="M138" s="473"/>
      <c r="N138" s="473"/>
      <c r="O138" s="474"/>
    </row>
    <row r="139" spans="1:15">
      <c r="A139" s="98"/>
      <c r="B139" s="99"/>
      <c r="C139" s="99"/>
      <c r="D139" s="99"/>
      <c r="E139" s="99"/>
      <c r="F139" s="99"/>
      <c r="G139" s="99"/>
      <c r="H139" s="99"/>
      <c r="I139" s="99"/>
      <c r="J139" s="99"/>
      <c r="K139" s="99"/>
      <c r="L139" s="99"/>
      <c r="M139" s="99"/>
      <c r="N139" s="99"/>
      <c r="O139" s="100"/>
    </row>
    <row r="140" spans="1:15">
      <c r="A140" s="466" t="s">
        <v>535</v>
      </c>
      <c r="B140" s="467"/>
      <c r="C140" s="467"/>
      <c r="D140" s="467"/>
      <c r="E140" s="467"/>
      <c r="F140" s="467"/>
      <c r="G140" s="467"/>
      <c r="H140" s="467"/>
      <c r="I140" s="467"/>
      <c r="J140" s="467"/>
      <c r="K140" s="467"/>
      <c r="L140" s="467"/>
      <c r="M140" s="467"/>
      <c r="N140" s="467"/>
      <c r="O140" s="468"/>
    </row>
    <row r="141" spans="1:15">
      <c r="A141" s="196" t="s">
        <v>548</v>
      </c>
      <c r="B141" s="99"/>
      <c r="C141" s="99"/>
      <c r="D141" s="99"/>
      <c r="E141" s="99"/>
      <c r="F141" s="99"/>
      <c r="G141" s="99"/>
      <c r="H141" s="99"/>
      <c r="I141" s="99"/>
      <c r="J141" s="99"/>
      <c r="K141" s="99"/>
      <c r="L141" s="99"/>
      <c r="M141" s="99"/>
      <c r="N141" s="99"/>
      <c r="O141" s="100"/>
    </row>
    <row r="142" spans="1:15">
      <c r="A142" s="98"/>
      <c r="B142" s="99"/>
      <c r="C142" s="99"/>
      <c r="D142" s="99"/>
      <c r="E142" s="99"/>
      <c r="F142" s="99"/>
      <c r="G142" s="99"/>
      <c r="H142" s="99"/>
      <c r="I142" s="99"/>
      <c r="J142" s="99"/>
      <c r="K142" s="99"/>
      <c r="L142" s="99"/>
      <c r="M142" s="99"/>
      <c r="N142" s="99"/>
      <c r="O142" s="100"/>
    </row>
    <row r="143" spans="1:15">
      <c r="A143" s="478" t="s">
        <v>116</v>
      </c>
      <c r="B143" s="479"/>
      <c r="C143" s="479"/>
      <c r="D143" s="479"/>
      <c r="E143" s="479"/>
      <c r="F143" s="479"/>
      <c r="G143" s="479"/>
      <c r="H143" s="479"/>
      <c r="I143" s="479"/>
      <c r="J143" s="479"/>
      <c r="K143" s="479"/>
      <c r="L143" s="479"/>
      <c r="M143" s="479"/>
      <c r="N143" s="479"/>
      <c r="O143" s="480"/>
    </row>
    <row r="144" spans="1:15" ht="30" customHeight="1">
      <c r="A144" s="506" t="s">
        <v>547</v>
      </c>
      <c r="B144" s="507"/>
      <c r="C144" s="507"/>
      <c r="D144" s="507"/>
      <c r="E144" s="507"/>
      <c r="F144" s="507"/>
      <c r="G144" s="507"/>
      <c r="H144" s="507"/>
      <c r="I144" s="507"/>
      <c r="J144" s="507"/>
      <c r="K144" s="507"/>
      <c r="L144" s="507"/>
      <c r="M144" s="507"/>
      <c r="N144" s="507"/>
      <c r="O144" s="508"/>
    </row>
    <row r="145" spans="1:15">
      <c r="A145" s="506"/>
      <c r="B145" s="507"/>
      <c r="C145" s="507"/>
      <c r="D145" s="507"/>
      <c r="E145" s="507"/>
      <c r="F145" s="507"/>
      <c r="G145" s="507"/>
      <c r="H145" s="507"/>
      <c r="I145" s="507"/>
      <c r="J145" s="507"/>
      <c r="K145" s="507"/>
      <c r="L145" s="507"/>
      <c r="M145" s="507"/>
      <c r="N145" s="507"/>
      <c r="O145" s="508"/>
    </row>
    <row r="146" spans="1:15">
      <c r="A146" s="177"/>
      <c r="B146" s="178"/>
      <c r="C146" s="178"/>
      <c r="D146" s="178"/>
      <c r="E146" s="178"/>
      <c r="F146" s="178"/>
      <c r="G146" s="178"/>
      <c r="H146" s="178"/>
      <c r="I146" s="178"/>
      <c r="J146" s="178"/>
      <c r="K146" s="178"/>
      <c r="L146" s="178"/>
      <c r="M146" s="178"/>
      <c r="N146" s="178"/>
      <c r="O146" s="179"/>
    </row>
    <row r="147" spans="1:15">
      <c r="A147" s="401" t="s">
        <v>76</v>
      </c>
      <c r="B147" s="401" t="s">
        <v>109</v>
      </c>
      <c r="C147" s="401" t="s">
        <v>39</v>
      </c>
      <c r="D147" s="401" t="s">
        <v>37</v>
      </c>
      <c r="E147" s="401" t="s">
        <v>38</v>
      </c>
      <c r="F147" s="401" t="s">
        <v>10</v>
      </c>
      <c r="G147" s="401" t="s">
        <v>65</v>
      </c>
      <c r="H147" s="501" t="s">
        <v>11</v>
      </c>
      <c r="I147" s="401" t="s">
        <v>110</v>
      </c>
      <c r="J147" s="481" t="s">
        <v>111</v>
      </c>
      <c r="K147" s="482"/>
      <c r="L147" s="483"/>
      <c r="M147" s="481" t="s">
        <v>112</v>
      </c>
      <c r="N147" s="482"/>
      <c r="O147" s="483"/>
    </row>
    <row r="148" spans="1:15">
      <c r="A148" s="402"/>
      <c r="B148" s="402"/>
      <c r="C148" s="402"/>
      <c r="D148" s="402"/>
      <c r="E148" s="402"/>
      <c r="F148" s="402"/>
      <c r="G148" s="402"/>
      <c r="H148" s="502"/>
      <c r="I148" s="402"/>
      <c r="J148" s="180" t="s">
        <v>113</v>
      </c>
      <c r="K148" s="180" t="s">
        <v>156</v>
      </c>
      <c r="L148" s="180" t="s">
        <v>114</v>
      </c>
      <c r="M148" s="180" t="s">
        <v>83</v>
      </c>
      <c r="N148" s="180" t="s">
        <v>157</v>
      </c>
      <c r="O148" s="180" t="s">
        <v>17</v>
      </c>
    </row>
    <row r="149" spans="1:15" s="219" customFormat="1" ht="25.5">
      <c r="A149" s="222" t="s">
        <v>399</v>
      </c>
      <c r="B149" s="222" t="s">
        <v>398</v>
      </c>
      <c r="C149" s="222" t="s">
        <v>398</v>
      </c>
      <c r="D149" s="222" t="s">
        <v>398</v>
      </c>
      <c r="E149" s="222" t="s">
        <v>397</v>
      </c>
      <c r="F149" s="222" t="s">
        <v>486</v>
      </c>
      <c r="G149" s="222"/>
      <c r="H149" s="217" t="s">
        <v>487</v>
      </c>
      <c r="I149" s="222" t="s">
        <v>488</v>
      </c>
      <c r="J149" s="226" t="s">
        <v>490</v>
      </c>
      <c r="K149" s="226" t="s">
        <v>397</v>
      </c>
      <c r="L149" s="226" t="s">
        <v>549</v>
      </c>
      <c r="M149" s="223">
        <v>178431545</v>
      </c>
      <c r="N149" s="223">
        <v>29357684.849999998</v>
      </c>
      <c r="O149" s="223">
        <v>22007681.849999998</v>
      </c>
    </row>
    <row r="150" spans="1:15">
      <c r="A150" s="469"/>
      <c r="B150" s="470"/>
      <c r="C150" s="470"/>
      <c r="D150" s="470"/>
      <c r="E150" s="470"/>
      <c r="F150" s="470"/>
      <c r="G150" s="470"/>
      <c r="H150" s="470"/>
      <c r="I150" s="470"/>
      <c r="J150" s="470"/>
      <c r="K150" s="470"/>
      <c r="L150" s="470"/>
      <c r="M150" s="470"/>
      <c r="N150" s="470"/>
      <c r="O150" s="471"/>
    </row>
    <row r="151" spans="1:15">
      <c r="A151" s="472" t="s">
        <v>489</v>
      </c>
      <c r="B151" s="473"/>
      <c r="C151" s="473"/>
      <c r="D151" s="473"/>
      <c r="E151" s="473"/>
      <c r="F151" s="473"/>
      <c r="G151" s="473"/>
      <c r="H151" s="473"/>
      <c r="I151" s="473"/>
      <c r="J151" s="473"/>
      <c r="K151" s="473"/>
      <c r="L151" s="473"/>
      <c r="M151" s="473"/>
      <c r="N151" s="473"/>
      <c r="O151" s="474"/>
    </row>
    <row r="152" spans="1:15">
      <c r="A152" s="98"/>
      <c r="B152" s="99"/>
      <c r="C152" s="99"/>
      <c r="D152" s="99"/>
      <c r="E152" s="99"/>
      <c r="F152" s="99"/>
      <c r="G152" s="99"/>
      <c r="H152" s="99"/>
      <c r="I152" s="99"/>
      <c r="J152" s="99"/>
      <c r="K152" s="99"/>
      <c r="L152" s="99"/>
      <c r="M152" s="99"/>
      <c r="N152" s="99"/>
      <c r="O152" s="100"/>
    </row>
    <row r="153" spans="1:15" s="14" customFormat="1">
      <c r="A153" s="466" t="s">
        <v>115</v>
      </c>
      <c r="B153" s="467"/>
      <c r="C153" s="467"/>
      <c r="D153" s="467"/>
      <c r="E153" s="467"/>
      <c r="F153" s="467"/>
      <c r="G153" s="467"/>
      <c r="H153" s="467"/>
      <c r="I153" s="467"/>
      <c r="J153" s="467"/>
      <c r="K153" s="467"/>
      <c r="L153" s="467"/>
      <c r="M153" s="467"/>
      <c r="N153" s="467"/>
      <c r="O153" s="468"/>
    </row>
    <row r="154" spans="1:15" s="14" customFormat="1" ht="18.75" customHeight="1">
      <c r="A154" s="529" t="s">
        <v>550</v>
      </c>
      <c r="B154" s="530"/>
      <c r="C154" s="530"/>
      <c r="D154" s="530"/>
      <c r="E154" s="530"/>
      <c r="F154" s="530"/>
      <c r="G154" s="530"/>
      <c r="H154" s="530"/>
      <c r="I154" s="530"/>
      <c r="J154" s="530"/>
      <c r="K154" s="530"/>
      <c r="L154" s="530"/>
      <c r="M154" s="530"/>
      <c r="N154" s="530"/>
      <c r="O154" s="531"/>
    </row>
    <row r="155" spans="1:15" s="14" customFormat="1">
      <c r="A155" s="189" t="s">
        <v>551</v>
      </c>
      <c r="B155" s="190"/>
      <c r="C155" s="190"/>
      <c r="D155" s="190"/>
      <c r="E155" s="190"/>
      <c r="F155" s="190"/>
      <c r="G155" s="190"/>
      <c r="H155" s="190"/>
      <c r="I155" s="190"/>
      <c r="J155" s="190"/>
      <c r="K155" s="190"/>
      <c r="L155" s="190"/>
      <c r="M155" s="190"/>
      <c r="N155" s="190"/>
      <c r="O155" s="191"/>
    </row>
    <row r="156" spans="1:15">
      <c r="A156" s="98"/>
      <c r="B156" s="99"/>
      <c r="C156" s="99"/>
      <c r="D156" s="99"/>
      <c r="E156" s="99"/>
      <c r="F156" s="99"/>
      <c r="G156" s="99"/>
      <c r="H156" s="99"/>
      <c r="I156" s="99"/>
      <c r="J156" s="99"/>
      <c r="K156" s="99"/>
      <c r="L156" s="99"/>
      <c r="M156" s="99"/>
      <c r="N156" s="99"/>
      <c r="O156" s="100"/>
    </row>
    <row r="157" spans="1:15">
      <c r="A157" s="478" t="s">
        <v>116</v>
      </c>
      <c r="B157" s="479"/>
      <c r="C157" s="479"/>
      <c r="D157" s="479"/>
      <c r="E157" s="479"/>
      <c r="F157" s="479"/>
      <c r="G157" s="479"/>
      <c r="H157" s="479"/>
      <c r="I157" s="479"/>
      <c r="J157" s="479"/>
      <c r="K157" s="479"/>
      <c r="L157" s="479"/>
      <c r="M157" s="479"/>
      <c r="N157" s="479"/>
      <c r="O157" s="480"/>
    </row>
    <row r="158" spans="1:15">
      <c r="A158" s="475" t="s">
        <v>552</v>
      </c>
      <c r="B158" s="476"/>
      <c r="C158" s="476"/>
      <c r="D158" s="476"/>
      <c r="E158" s="476"/>
      <c r="F158" s="476"/>
      <c r="G158" s="476"/>
      <c r="H158" s="476"/>
      <c r="I158" s="476"/>
      <c r="J158" s="476"/>
      <c r="K158" s="476"/>
      <c r="L158" s="476"/>
      <c r="M158" s="476"/>
      <c r="N158" s="476"/>
      <c r="O158" s="477"/>
    </row>
    <row r="159" spans="1:15">
      <c r="A159" s="101"/>
      <c r="B159" s="102"/>
      <c r="C159" s="102"/>
      <c r="D159" s="102"/>
      <c r="E159" s="102"/>
      <c r="F159" s="102"/>
      <c r="G159" s="102"/>
      <c r="H159" s="102"/>
      <c r="I159" s="102"/>
      <c r="J159" s="102"/>
      <c r="K159" s="102"/>
      <c r="L159" s="102"/>
      <c r="M159" s="102"/>
      <c r="N159" s="102"/>
      <c r="O159" s="103"/>
    </row>
    <row r="160" spans="1:15">
      <c r="A160" s="401" t="s">
        <v>76</v>
      </c>
      <c r="B160" s="401" t="s">
        <v>109</v>
      </c>
      <c r="C160" s="401" t="s">
        <v>39</v>
      </c>
      <c r="D160" s="401" t="s">
        <v>37</v>
      </c>
      <c r="E160" s="401" t="s">
        <v>38</v>
      </c>
      <c r="F160" s="401" t="s">
        <v>10</v>
      </c>
      <c r="G160" s="401" t="s">
        <v>65</v>
      </c>
      <c r="H160" s="501" t="s">
        <v>11</v>
      </c>
      <c r="I160" s="401" t="s">
        <v>110</v>
      </c>
      <c r="J160" s="481" t="s">
        <v>111</v>
      </c>
      <c r="K160" s="482"/>
      <c r="L160" s="483"/>
      <c r="M160" s="481" t="s">
        <v>112</v>
      </c>
      <c r="N160" s="482"/>
      <c r="O160" s="483"/>
    </row>
    <row r="161" spans="1:15">
      <c r="A161" s="402"/>
      <c r="B161" s="402"/>
      <c r="C161" s="402"/>
      <c r="D161" s="402"/>
      <c r="E161" s="402"/>
      <c r="F161" s="402"/>
      <c r="G161" s="402"/>
      <c r="H161" s="502"/>
      <c r="I161" s="402"/>
      <c r="J161" s="180" t="s">
        <v>113</v>
      </c>
      <c r="K161" s="180" t="s">
        <v>156</v>
      </c>
      <c r="L161" s="180" t="s">
        <v>114</v>
      </c>
      <c r="M161" s="180" t="s">
        <v>83</v>
      </c>
      <c r="N161" s="180" t="s">
        <v>157</v>
      </c>
      <c r="O161" s="180" t="s">
        <v>17</v>
      </c>
    </row>
    <row r="162" spans="1:15" s="219" customFormat="1">
      <c r="A162" s="222">
        <v>4</v>
      </c>
      <c r="B162" s="222">
        <v>2</v>
      </c>
      <c r="C162" s="222">
        <v>2</v>
      </c>
      <c r="D162" s="222">
        <v>2</v>
      </c>
      <c r="E162" s="222">
        <v>1</v>
      </c>
      <c r="F162" s="222">
        <v>220</v>
      </c>
      <c r="G162" s="222"/>
      <c r="H162" s="217" t="s">
        <v>491</v>
      </c>
      <c r="I162" s="222" t="s">
        <v>470</v>
      </c>
      <c r="J162" s="226" t="s">
        <v>492</v>
      </c>
      <c r="K162" s="226" t="s">
        <v>553</v>
      </c>
      <c r="L162" s="226" t="s">
        <v>646</v>
      </c>
      <c r="M162" s="223">
        <v>690000</v>
      </c>
      <c r="N162" s="223">
        <v>10303</v>
      </c>
      <c r="O162" s="223">
        <v>10303</v>
      </c>
    </row>
    <row r="163" spans="1:15">
      <c r="A163" s="469"/>
      <c r="B163" s="470"/>
      <c r="C163" s="470"/>
      <c r="D163" s="470"/>
      <c r="E163" s="470"/>
      <c r="F163" s="470"/>
      <c r="G163" s="470"/>
      <c r="H163" s="470"/>
      <c r="I163" s="470"/>
      <c r="J163" s="470"/>
      <c r="K163" s="470"/>
      <c r="L163" s="470"/>
      <c r="M163" s="470"/>
      <c r="N163" s="470"/>
      <c r="O163" s="471"/>
    </row>
    <row r="164" spans="1:15">
      <c r="A164" s="532" t="s">
        <v>554</v>
      </c>
      <c r="B164" s="533"/>
      <c r="C164" s="533"/>
      <c r="D164" s="533"/>
      <c r="E164" s="533"/>
      <c r="F164" s="533"/>
      <c r="G164" s="533"/>
      <c r="H164" s="533"/>
      <c r="I164" s="533"/>
      <c r="J164" s="533"/>
      <c r="K164" s="533"/>
      <c r="L164" s="533"/>
      <c r="M164" s="533"/>
      <c r="N164" s="533"/>
      <c r="O164" s="534"/>
    </row>
    <row r="165" spans="1:15">
      <c r="A165" s="98"/>
      <c r="B165" s="99"/>
      <c r="C165" s="99"/>
      <c r="D165" s="99"/>
      <c r="E165" s="99"/>
      <c r="F165" s="99"/>
      <c r="G165" s="99"/>
      <c r="H165" s="99"/>
      <c r="I165" s="99"/>
      <c r="J165" s="99"/>
      <c r="K165" s="99"/>
      <c r="L165" s="99"/>
      <c r="M165" s="99"/>
      <c r="N165" s="99"/>
      <c r="O165" s="100"/>
    </row>
    <row r="166" spans="1:15" s="14" customFormat="1">
      <c r="A166" s="466" t="s">
        <v>535</v>
      </c>
      <c r="B166" s="467"/>
      <c r="C166" s="467"/>
      <c r="D166" s="467"/>
      <c r="E166" s="467"/>
      <c r="F166" s="467"/>
      <c r="G166" s="467"/>
      <c r="H166" s="467"/>
      <c r="I166" s="467"/>
      <c r="J166" s="467"/>
      <c r="K166" s="467"/>
      <c r="L166" s="467"/>
      <c r="M166" s="467"/>
      <c r="N166" s="467"/>
      <c r="O166" s="468"/>
    </row>
    <row r="167" spans="1:15">
      <c r="A167" s="475" t="s">
        <v>556</v>
      </c>
      <c r="B167" s="476"/>
      <c r="C167" s="476"/>
      <c r="D167" s="476"/>
      <c r="E167" s="476"/>
      <c r="F167" s="476"/>
      <c r="G167" s="476"/>
      <c r="H167" s="476"/>
      <c r="I167" s="476"/>
      <c r="J167" s="476"/>
      <c r="K167" s="476"/>
      <c r="L167" s="476"/>
      <c r="M167" s="476"/>
      <c r="N167" s="476"/>
      <c r="O167" s="477"/>
    </row>
    <row r="168" spans="1:15">
      <c r="A168" s="98"/>
      <c r="B168" s="99"/>
      <c r="C168" s="99"/>
      <c r="D168" s="99"/>
      <c r="E168" s="99"/>
      <c r="F168" s="99"/>
      <c r="G168" s="99"/>
      <c r="H168" s="99"/>
      <c r="I168" s="99"/>
      <c r="J168" s="99"/>
      <c r="K168" s="99"/>
      <c r="L168" s="99"/>
      <c r="M168" s="99"/>
      <c r="N168" s="99"/>
      <c r="O168" s="100"/>
    </row>
    <row r="169" spans="1:15">
      <c r="A169" s="98"/>
      <c r="B169" s="99"/>
      <c r="C169" s="99"/>
      <c r="D169" s="99"/>
      <c r="E169" s="99"/>
      <c r="F169" s="99"/>
      <c r="G169" s="99"/>
      <c r="H169" s="99"/>
      <c r="I169" s="99"/>
      <c r="J169" s="99"/>
      <c r="K169" s="99"/>
      <c r="L169" s="99"/>
      <c r="M169" s="99"/>
      <c r="N169" s="99"/>
      <c r="O169" s="100"/>
    </row>
    <row r="170" spans="1:15" s="14" customFormat="1">
      <c r="A170" s="466" t="s">
        <v>542</v>
      </c>
      <c r="B170" s="467"/>
      <c r="C170" s="467"/>
      <c r="D170" s="467"/>
      <c r="E170" s="467"/>
      <c r="F170" s="467"/>
      <c r="G170" s="467"/>
      <c r="H170" s="467"/>
      <c r="I170" s="467"/>
      <c r="J170" s="467"/>
      <c r="K170" s="467"/>
      <c r="L170" s="467"/>
      <c r="M170" s="467"/>
      <c r="N170" s="467"/>
      <c r="O170" s="468"/>
    </row>
    <row r="171" spans="1:15">
      <c r="A171" s="98" t="s">
        <v>555</v>
      </c>
      <c r="B171" s="99"/>
      <c r="C171" s="99"/>
      <c r="D171" s="99"/>
      <c r="E171" s="99"/>
      <c r="F171" s="99"/>
      <c r="G171" s="99"/>
      <c r="H171" s="99"/>
      <c r="I171" s="99"/>
      <c r="J171" s="99"/>
      <c r="K171" s="99"/>
      <c r="L171" s="99"/>
      <c r="M171" s="99"/>
      <c r="N171" s="99"/>
      <c r="O171" s="100"/>
    </row>
    <row r="172" spans="1:15">
      <c r="A172" s="98"/>
      <c r="B172" s="99"/>
      <c r="C172" s="99"/>
      <c r="D172" s="99"/>
      <c r="E172" s="99"/>
      <c r="F172" s="99"/>
      <c r="G172" s="99"/>
      <c r="H172" s="99"/>
      <c r="I172" s="99"/>
      <c r="J172" s="99"/>
      <c r="K172" s="99"/>
      <c r="L172" s="99"/>
      <c r="M172" s="99"/>
      <c r="N172" s="99"/>
      <c r="O172" s="100"/>
    </row>
    <row r="173" spans="1:15">
      <c r="A173" s="101"/>
      <c r="B173" s="102"/>
      <c r="C173" s="102"/>
      <c r="D173" s="102"/>
      <c r="E173" s="102"/>
      <c r="F173" s="102"/>
      <c r="G173" s="102"/>
      <c r="H173" s="102"/>
      <c r="I173" s="102"/>
      <c r="J173" s="102"/>
      <c r="K173" s="102"/>
      <c r="L173" s="102"/>
      <c r="M173" s="102"/>
      <c r="N173" s="102"/>
      <c r="O173" s="103"/>
    </row>
    <row r="174" spans="1:15">
      <c r="A174" s="401" t="s">
        <v>76</v>
      </c>
      <c r="B174" s="401" t="s">
        <v>109</v>
      </c>
      <c r="C174" s="401" t="s">
        <v>39</v>
      </c>
      <c r="D174" s="401" t="s">
        <v>37</v>
      </c>
      <c r="E174" s="401" t="s">
        <v>38</v>
      </c>
      <c r="F174" s="401" t="s">
        <v>10</v>
      </c>
      <c r="G174" s="401" t="s">
        <v>65</v>
      </c>
      <c r="H174" s="501" t="s">
        <v>11</v>
      </c>
      <c r="I174" s="401" t="s">
        <v>110</v>
      </c>
      <c r="J174" s="481" t="s">
        <v>111</v>
      </c>
      <c r="K174" s="482"/>
      <c r="L174" s="483"/>
      <c r="M174" s="481" t="s">
        <v>112</v>
      </c>
      <c r="N174" s="482"/>
      <c r="O174" s="483"/>
    </row>
    <row r="175" spans="1:15" s="206" customFormat="1">
      <c r="A175" s="402"/>
      <c r="B175" s="402"/>
      <c r="C175" s="402"/>
      <c r="D175" s="402"/>
      <c r="E175" s="402"/>
      <c r="F175" s="402"/>
      <c r="G175" s="402"/>
      <c r="H175" s="502"/>
      <c r="I175" s="402"/>
      <c r="J175" s="180" t="s">
        <v>113</v>
      </c>
      <c r="K175" s="180" t="s">
        <v>156</v>
      </c>
      <c r="L175" s="180" t="s">
        <v>114</v>
      </c>
      <c r="M175" s="180" t="s">
        <v>83</v>
      </c>
      <c r="N175" s="180" t="s">
        <v>157</v>
      </c>
      <c r="O175" s="180" t="s">
        <v>17</v>
      </c>
    </row>
    <row r="176" spans="1:15" s="219" customFormat="1">
      <c r="A176" s="222">
        <v>4</v>
      </c>
      <c r="B176" s="222">
        <v>2</v>
      </c>
      <c r="C176" s="222">
        <v>2</v>
      </c>
      <c r="D176" s="222">
        <v>2</v>
      </c>
      <c r="E176" s="222">
        <v>4</v>
      </c>
      <c r="F176" s="222">
        <v>223</v>
      </c>
      <c r="G176" s="222"/>
      <c r="H176" s="217" t="s">
        <v>498</v>
      </c>
      <c r="I176" s="222" t="s">
        <v>499</v>
      </c>
      <c r="J176" s="226" t="s">
        <v>500</v>
      </c>
      <c r="K176" s="226" t="s">
        <v>522</v>
      </c>
      <c r="L176" s="226" t="s">
        <v>523</v>
      </c>
      <c r="M176" s="223">
        <v>79915993.219999999</v>
      </c>
      <c r="N176" s="223">
        <v>11075933.780000001</v>
      </c>
      <c r="O176" s="223">
        <v>5764639.7800000003</v>
      </c>
    </row>
    <row r="177" spans="1:15" ht="27" customHeight="1">
      <c r="A177" s="469"/>
      <c r="B177" s="470"/>
      <c r="C177" s="470"/>
      <c r="D177" s="470"/>
      <c r="E177" s="470"/>
      <c r="F177" s="470"/>
      <c r="G177" s="470"/>
      <c r="H177" s="470"/>
      <c r="I177" s="470"/>
      <c r="J177" s="470"/>
      <c r="K177" s="470"/>
      <c r="L177" s="470"/>
      <c r="M177" s="470"/>
      <c r="N177" s="470"/>
      <c r="O177" s="471"/>
    </row>
    <row r="178" spans="1:15">
      <c r="A178" s="518" t="s">
        <v>524</v>
      </c>
      <c r="B178" s="519"/>
      <c r="C178" s="519"/>
      <c r="D178" s="519"/>
      <c r="E178" s="519"/>
      <c r="F178" s="519"/>
      <c r="G178" s="519"/>
      <c r="H178" s="519"/>
      <c r="I178" s="519"/>
      <c r="J178" s="519"/>
      <c r="K178" s="519"/>
      <c r="L178" s="519"/>
      <c r="M178" s="519"/>
      <c r="N178" s="519"/>
      <c r="O178" s="520"/>
    </row>
    <row r="179" spans="1:15" s="14" customFormat="1">
      <c r="A179" s="98"/>
      <c r="B179" s="99"/>
      <c r="C179" s="99"/>
      <c r="D179" s="99"/>
      <c r="E179" s="99"/>
      <c r="F179" s="99"/>
      <c r="G179" s="99"/>
      <c r="H179" s="99"/>
      <c r="I179" s="99"/>
      <c r="J179" s="99"/>
      <c r="K179" s="99"/>
      <c r="L179" s="99"/>
      <c r="M179" s="99"/>
      <c r="N179" s="99"/>
      <c r="O179" s="100"/>
    </row>
    <row r="180" spans="1:15" ht="24.75" customHeight="1">
      <c r="A180" s="466" t="s">
        <v>535</v>
      </c>
      <c r="B180" s="467"/>
      <c r="C180" s="467"/>
      <c r="D180" s="467"/>
      <c r="E180" s="467"/>
      <c r="F180" s="467"/>
      <c r="G180" s="467"/>
      <c r="H180" s="467"/>
      <c r="I180" s="467"/>
      <c r="J180" s="467"/>
      <c r="K180" s="467"/>
      <c r="L180" s="467"/>
      <c r="M180" s="467"/>
      <c r="N180" s="467"/>
      <c r="O180" s="468"/>
    </row>
    <row r="181" spans="1:15">
      <c r="A181" s="484" t="s">
        <v>525</v>
      </c>
      <c r="B181" s="485"/>
      <c r="C181" s="485"/>
      <c r="D181" s="485"/>
      <c r="E181" s="485"/>
      <c r="F181" s="485"/>
      <c r="G181" s="485"/>
      <c r="H181" s="485"/>
      <c r="I181" s="485"/>
      <c r="J181" s="485"/>
      <c r="K181" s="485"/>
      <c r="L181" s="485"/>
      <c r="M181" s="485"/>
      <c r="N181" s="485"/>
      <c r="O181" s="486"/>
    </row>
    <row r="182" spans="1:15">
      <c r="A182" s="209"/>
      <c r="B182" s="207"/>
      <c r="C182" s="207"/>
      <c r="D182" s="207"/>
      <c r="E182" s="207"/>
      <c r="F182" s="207"/>
      <c r="G182" s="207"/>
      <c r="H182" s="207"/>
      <c r="I182" s="207"/>
      <c r="J182" s="207"/>
      <c r="K182" s="207"/>
      <c r="L182" s="207"/>
      <c r="M182" s="207"/>
      <c r="N182" s="207"/>
      <c r="O182" s="208"/>
    </row>
    <row r="183" spans="1:15" s="14" customFormat="1">
      <c r="A183" s="98"/>
      <c r="B183" s="99"/>
      <c r="C183" s="99"/>
      <c r="D183" s="99"/>
      <c r="E183" s="99"/>
      <c r="F183" s="99"/>
      <c r="G183" s="99"/>
      <c r="H183" s="99"/>
      <c r="I183" s="99"/>
      <c r="J183" s="99"/>
      <c r="K183" s="99"/>
      <c r="L183" s="99"/>
      <c r="M183" s="99"/>
      <c r="N183" s="99"/>
      <c r="O183" s="100"/>
    </row>
    <row r="184" spans="1:15" ht="28.5" customHeight="1">
      <c r="A184" s="466" t="s">
        <v>542</v>
      </c>
      <c r="B184" s="467"/>
      <c r="C184" s="467"/>
      <c r="D184" s="467"/>
      <c r="E184" s="467"/>
      <c r="F184" s="467"/>
      <c r="G184" s="467"/>
      <c r="H184" s="467"/>
      <c r="I184" s="467"/>
      <c r="J184" s="467"/>
      <c r="K184" s="467"/>
      <c r="L184" s="467"/>
      <c r="M184" s="467"/>
      <c r="N184" s="467"/>
      <c r="O184" s="468"/>
    </row>
    <row r="185" spans="1:15">
      <c r="A185" s="484" t="s">
        <v>525</v>
      </c>
      <c r="B185" s="485"/>
      <c r="C185" s="485"/>
      <c r="D185" s="485"/>
      <c r="E185" s="485"/>
      <c r="F185" s="485"/>
      <c r="G185" s="485"/>
      <c r="H185" s="485"/>
      <c r="I185" s="485"/>
      <c r="J185" s="485"/>
      <c r="K185" s="485"/>
      <c r="L185" s="485"/>
      <c r="M185" s="485"/>
      <c r="N185" s="485"/>
      <c r="O185" s="486"/>
    </row>
    <row r="186" spans="1:15">
      <c r="A186" s="370"/>
      <c r="B186" s="371"/>
      <c r="C186" s="371"/>
      <c r="D186" s="371"/>
      <c r="E186" s="371"/>
      <c r="F186" s="371"/>
      <c r="G186" s="371"/>
      <c r="H186" s="371"/>
      <c r="I186" s="371"/>
      <c r="J186" s="371"/>
      <c r="K186" s="371"/>
      <c r="L186" s="371"/>
      <c r="M186" s="371"/>
      <c r="N186" s="371"/>
      <c r="O186" s="372"/>
    </row>
    <row r="187" spans="1:15">
      <c r="A187" s="101"/>
      <c r="B187" s="102"/>
      <c r="C187" s="102"/>
      <c r="D187" s="102"/>
      <c r="E187" s="102"/>
      <c r="F187" s="102"/>
      <c r="G187" s="102"/>
      <c r="H187" s="102"/>
      <c r="I187" s="102"/>
      <c r="J187" s="102"/>
      <c r="K187" s="102"/>
      <c r="L187" s="102"/>
      <c r="M187" s="102"/>
      <c r="N187" s="102"/>
      <c r="O187" s="103"/>
    </row>
    <row r="188" spans="1:15">
      <c r="A188" s="98"/>
      <c r="B188" s="99"/>
      <c r="C188" s="99"/>
      <c r="D188" s="99"/>
      <c r="E188" s="99"/>
      <c r="F188" s="99"/>
      <c r="G188" s="99"/>
      <c r="H188" s="99"/>
      <c r="I188" s="99"/>
      <c r="J188" s="99"/>
      <c r="K188" s="99"/>
      <c r="L188" s="99"/>
      <c r="M188" s="99"/>
      <c r="N188" s="99"/>
      <c r="O188" s="100"/>
    </row>
    <row r="189" spans="1:15">
      <c r="A189" s="177"/>
      <c r="B189" s="178"/>
      <c r="C189" s="178"/>
      <c r="D189" s="178"/>
      <c r="E189" s="178"/>
      <c r="F189" s="178"/>
      <c r="G189" s="178"/>
      <c r="H189" s="178"/>
      <c r="I189" s="178"/>
      <c r="J189" s="178"/>
      <c r="K189" s="178"/>
      <c r="L189" s="178"/>
      <c r="M189" s="178"/>
      <c r="N189" s="178"/>
      <c r="O189" s="179"/>
    </row>
  </sheetData>
  <mergeCells count="201">
    <mergeCell ref="A2:O2"/>
    <mergeCell ref="A6:A7"/>
    <mergeCell ref="B6:B7"/>
    <mergeCell ref="C6:C7"/>
    <mergeCell ref="D6:D7"/>
    <mergeCell ref="A15:O15"/>
    <mergeCell ref="A17:O17"/>
    <mergeCell ref="A42:O42"/>
    <mergeCell ref="A9:O9"/>
    <mergeCell ref="J6:L6"/>
    <mergeCell ref="M6:O6"/>
    <mergeCell ref="A18:O18"/>
    <mergeCell ref="A24:O24"/>
    <mergeCell ref="A25:O25"/>
    <mergeCell ref="G6:G7"/>
    <mergeCell ref="E6:E7"/>
    <mergeCell ref="F6:F7"/>
    <mergeCell ref="A14:O14"/>
    <mergeCell ref="A16:O16"/>
    <mergeCell ref="D51:D52"/>
    <mergeCell ref="E51:E52"/>
    <mergeCell ref="F51:F52"/>
    <mergeCell ref="G51:G52"/>
    <mergeCell ref="H51:H52"/>
    <mergeCell ref="A27:O27"/>
    <mergeCell ref="H6:H7"/>
    <mergeCell ref="I6:I7"/>
    <mergeCell ref="A51:A52"/>
    <mergeCell ref="B51:B52"/>
    <mergeCell ref="A44:O44"/>
    <mergeCell ref="A31:O31"/>
    <mergeCell ref="A47:O47"/>
    <mergeCell ref="A76:O76"/>
    <mergeCell ref="A77:O77"/>
    <mergeCell ref="A78:O78"/>
    <mergeCell ref="A10:O10"/>
    <mergeCell ref="A12:O12"/>
    <mergeCell ref="A20:O20"/>
    <mergeCell ref="A41:O41"/>
    <mergeCell ref="A34:O34"/>
    <mergeCell ref="A35:O35"/>
    <mergeCell ref="A33:O33"/>
    <mergeCell ref="A55:O55"/>
    <mergeCell ref="A57:O57"/>
    <mergeCell ref="A61:O61"/>
    <mergeCell ref="A62:O62"/>
    <mergeCell ref="J51:L51"/>
    <mergeCell ref="M51:O51"/>
    <mergeCell ref="A48:O48"/>
    <mergeCell ref="A45:O45"/>
    <mergeCell ref="E64:E65"/>
    <mergeCell ref="A58:O58"/>
    <mergeCell ref="H64:H65"/>
    <mergeCell ref="I64:I65"/>
    <mergeCell ref="J64:L64"/>
    <mergeCell ref="M64:O64"/>
    <mergeCell ref="A70:O70"/>
    <mergeCell ref="A74:O74"/>
    <mergeCell ref="C51:C52"/>
    <mergeCell ref="A54:O54"/>
    <mergeCell ref="I51:I52"/>
    <mergeCell ref="A91:O91"/>
    <mergeCell ref="B81:B82"/>
    <mergeCell ref="C81:C82"/>
    <mergeCell ref="D81:D82"/>
    <mergeCell ref="E81:E82"/>
    <mergeCell ref="M94:O94"/>
    <mergeCell ref="J81:L81"/>
    <mergeCell ref="A81:A82"/>
    <mergeCell ref="F94:F95"/>
    <mergeCell ref="G94:G95"/>
    <mergeCell ref="A88:O88"/>
    <mergeCell ref="A87:O87"/>
    <mergeCell ref="A85:O85"/>
    <mergeCell ref="A84:O84"/>
    <mergeCell ref="M81:O81"/>
    <mergeCell ref="F81:F82"/>
    <mergeCell ref="G81:G82"/>
    <mergeCell ref="H81:H82"/>
    <mergeCell ref="I81:I82"/>
    <mergeCell ref="I160:I161"/>
    <mergeCell ref="A160:A161"/>
    <mergeCell ref="H94:H95"/>
    <mergeCell ref="I94:I95"/>
    <mergeCell ref="J94:L94"/>
    <mergeCell ref="A98:O98"/>
    <mergeCell ref="A97:O97"/>
    <mergeCell ref="A158:O158"/>
    <mergeCell ref="A108:A109"/>
    <mergeCell ref="B108:B109"/>
    <mergeCell ref="C108:C109"/>
    <mergeCell ref="D108:D109"/>
    <mergeCell ref="B120:B121"/>
    <mergeCell ref="C120:C121"/>
    <mergeCell ref="D120:D121"/>
    <mergeCell ref="E120:E121"/>
    <mergeCell ref="A103:O103"/>
    <mergeCell ref="A100:O100"/>
    <mergeCell ref="J120:L120"/>
    <mergeCell ref="J108:L108"/>
    <mergeCell ref="E108:E109"/>
    <mergeCell ref="A120:A121"/>
    <mergeCell ref="A154:O154"/>
    <mergeCell ref="J160:L160"/>
    <mergeCell ref="A180:O180"/>
    <mergeCell ref="A167:O167"/>
    <mergeCell ref="A184:O184"/>
    <mergeCell ref="F174:F175"/>
    <mergeCell ref="G174:G175"/>
    <mergeCell ref="H174:H175"/>
    <mergeCell ref="I174:I175"/>
    <mergeCell ref="A177:O177"/>
    <mergeCell ref="A178:O178"/>
    <mergeCell ref="J174:L174"/>
    <mergeCell ref="A174:A175"/>
    <mergeCell ref="B174:B175"/>
    <mergeCell ref="A170:O170"/>
    <mergeCell ref="M174:O174"/>
    <mergeCell ref="C174:C175"/>
    <mergeCell ref="D174:D175"/>
    <mergeCell ref="E174:E175"/>
    <mergeCell ref="A164:O164"/>
    <mergeCell ref="A166:O166"/>
    <mergeCell ref="F160:F161"/>
    <mergeCell ref="G160:G161"/>
    <mergeCell ref="H160:H161"/>
    <mergeCell ref="A185:O185"/>
    <mergeCell ref="A181:O181"/>
    <mergeCell ref="A64:A65"/>
    <mergeCell ref="B64:B65"/>
    <mergeCell ref="C64:C65"/>
    <mergeCell ref="D64:D65"/>
    <mergeCell ref="F64:F65"/>
    <mergeCell ref="G64:G65"/>
    <mergeCell ref="A145:O145"/>
    <mergeCell ref="A163:O163"/>
    <mergeCell ref="C147:C148"/>
    <mergeCell ref="D147:D148"/>
    <mergeCell ref="G147:G148"/>
    <mergeCell ref="H147:H148"/>
    <mergeCell ref="E147:E148"/>
    <mergeCell ref="F147:F148"/>
    <mergeCell ref="B160:B161"/>
    <mergeCell ref="C160:C161"/>
    <mergeCell ref="D160:D161"/>
    <mergeCell ref="E160:E161"/>
    <mergeCell ref="A151:O151"/>
    <mergeCell ref="A157:O157"/>
    <mergeCell ref="A153:O153"/>
    <mergeCell ref="M160:O160"/>
    <mergeCell ref="A150:O150"/>
    <mergeCell ref="A143:O143"/>
    <mergeCell ref="A140:O140"/>
    <mergeCell ref="A138:O138"/>
    <mergeCell ref="A137:O137"/>
    <mergeCell ref="A128:O128"/>
    <mergeCell ref="C134:C135"/>
    <mergeCell ref="A67:O67"/>
    <mergeCell ref="A68:O68"/>
    <mergeCell ref="A123:O123"/>
    <mergeCell ref="A104:O104"/>
    <mergeCell ref="A117:O117"/>
    <mergeCell ref="A116:O116"/>
    <mergeCell ref="A114:O114"/>
    <mergeCell ref="A112:O112"/>
    <mergeCell ref="A92:O92"/>
    <mergeCell ref="A90:O90"/>
    <mergeCell ref="M147:O147"/>
    <mergeCell ref="M134:O134"/>
    <mergeCell ref="F134:F135"/>
    <mergeCell ref="G134:G135"/>
    <mergeCell ref="H134:H135"/>
    <mergeCell ref="I134:I135"/>
    <mergeCell ref="I147:I148"/>
    <mergeCell ref="A126:O126"/>
    <mergeCell ref="A147:A148"/>
    <mergeCell ref="E134:E135"/>
    <mergeCell ref="D134:D135"/>
    <mergeCell ref="M120:O120"/>
    <mergeCell ref="F120:F121"/>
    <mergeCell ref="G120:G121"/>
    <mergeCell ref="A134:A135"/>
    <mergeCell ref="J134:L134"/>
    <mergeCell ref="B134:B135"/>
    <mergeCell ref="J147:L147"/>
    <mergeCell ref="A144:O144"/>
    <mergeCell ref="B147:B148"/>
    <mergeCell ref="A124:O124"/>
    <mergeCell ref="G108:G109"/>
    <mergeCell ref="H108:H109"/>
    <mergeCell ref="I108:I109"/>
    <mergeCell ref="I120:I121"/>
    <mergeCell ref="H120:H121"/>
    <mergeCell ref="A94:A95"/>
    <mergeCell ref="B94:B95"/>
    <mergeCell ref="C94:C95"/>
    <mergeCell ref="D94:D95"/>
    <mergeCell ref="E94:E95"/>
    <mergeCell ref="A111:O111"/>
    <mergeCell ref="M108:O108"/>
    <mergeCell ref="F108:F109"/>
  </mergeCells>
  <conditionalFormatting sqref="A5">
    <cfRule type="cellIs" dxfId="14" priority="2" stopIfTrue="1" operator="equal">
      <formula>"VAYA A LA HOJA INICIO Y SELECIONE EL PERIODO CORRESPONDIENTE A ESTE INFORME"</formula>
    </cfRule>
  </conditionalFormatting>
  <printOptions horizontalCentered="1"/>
  <pageMargins left="0.39370078740157483" right="0.39370078740157483" top="1.3779527559055118" bottom="0.39370078740157483" header="0.19685039370078741" footer="0.19685039370078741"/>
  <pageSetup scale="65" orientation="landscape" r:id="rId1"/>
  <headerFooter scaleWithDoc="0">
    <oddHeader>&amp;C&amp;G</oddHeader>
    <oddFooter>&amp;C&amp;G</oddFooter>
  </headerFooter>
  <rowBreaks count="4" manualBreakCount="4">
    <brk id="39" max="14" man="1"/>
    <brk id="70" max="14" man="1"/>
    <brk id="107" max="14" man="1"/>
    <brk id="146" max="14" man="1"/>
  </rowBreaks>
  <legacyDrawingHF r:id="rId2"/>
</worksheet>
</file>

<file path=xl/worksheets/sheet18.xml><?xml version="1.0" encoding="utf-8"?>
<worksheet xmlns="http://schemas.openxmlformats.org/spreadsheetml/2006/main" xmlns:r="http://schemas.openxmlformats.org/officeDocument/2006/relationships">
  <sheetPr>
    <tabColor rgb="FFFFFF00"/>
  </sheetPr>
  <dimension ref="A1:P32"/>
  <sheetViews>
    <sheetView showGridLines="0" view="pageBreakPreview" zoomScale="60" zoomScaleNormal="100" workbookViewId="0">
      <selection activeCell="B6" sqref="B6:I7"/>
    </sheetView>
  </sheetViews>
  <sheetFormatPr baseColWidth="10" defaultRowHeight="13.5"/>
  <cols>
    <col min="1" max="7" width="5" style="1" customWidth="1"/>
    <col min="8" max="8" width="55.140625" style="1" customWidth="1"/>
    <col min="9" max="9" width="10.7109375" style="1" customWidth="1"/>
    <col min="10" max="12" width="13.7109375" style="1" customWidth="1"/>
    <col min="13" max="13" width="18" style="1" bestFit="1" customWidth="1"/>
    <col min="14" max="15" width="17" style="1" bestFit="1" customWidth="1"/>
    <col min="16" max="16" width="2.85546875" style="1" customWidth="1"/>
    <col min="17" max="16384" width="11.42578125" style="1"/>
  </cols>
  <sheetData>
    <row r="1" spans="1:15" ht="39" customHeight="1"/>
    <row r="2" spans="1:15" ht="34.9" customHeight="1">
      <c r="A2" s="395" t="s">
        <v>108</v>
      </c>
      <c r="B2" s="396"/>
      <c r="C2" s="396"/>
      <c r="D2" s="396"/>
      <c r="E2" s="396"/>
      <c r="F2" s="396"/>
      <c r="G2" s="396"/>
      <c r="H2" s="396"/>
      <c r="I2" s="396"/>
      <c r="J2" s="396"/>
      <c r="K2" s="396"/>
      <c r="L2" s="396"/>
      <c r="M2" s="396"/>
      <c r="N2" s="396"/>
      <c r="O2" s="397"/>
    </row>
    <row r="3" spans="1:15" ht="7.9" customHeight="1">
      <c r="A3" s="118"/>
      <c r="B3" s="118"/>
      <c r="C3" s="118"/>
      <c r="D3" s="118"/>
      <c r="E3" s="118"/>
      <c r="F3" s="118"/>
      <c r="G3" s="118"/>
      <c r="H3" s="118"/>
      <c r="I3" s="118"/>
      <c r="J3" s="118"/>
      <c r="K3" s="118"/>
      <c r="L3" s="118"/>
      <c r="M3" s="118"/>
      <c r="N3" s="118"/>
      <c r="O3" s="118"/>
    </row>
    <row r="4" spans="1:15" ht="19.149999999999999" customHeight="1">
      <c r="A4" s="174" t="s">
        <v>168</v>
      </c>
      <c r="B4" s="184"/>
      <c r="C4" s="184"/>
      <c r="D4" s="184"/>
      <c r="E4" s="184"/>
      <c r="F4" s="184"/>
      <c r="G4" s="184"/>
      <c r="H4" s="184"/>
      <c r="I4" s="184"/>
      <c r="J4" s="184"/>
      <c r="K4" s="184"/>
      <c r="L4" s="184"/>
      <c r="M4" s="184"/>
      <c r="N4" s="184"/>
      <c r="O4" s="185"/>
    </row>
    <row r="5" spans="1:15" ht="19.149999999999999" customHeight="1">
      <c r="A5" s="174" t="s">
        <v>169</v>
      </c>
      <c r="B5" s="184"/>
      <c r="C5" s="184"/>
      <c r="D5" s="184"/>
      <c r="E5" s="184"/>
      <c r="F5" s="184"/>
      <c r="G5" s="184"/>
      <c r="H5" s="184"/>
      <c r="I5" s="184"/>
      <c r="J5" s="184"/>
      <c r="K5" s="184"/>
      <c r="L5" s="184"/>
      <c r="M5" s="184"/>
      <c r="N5" s="184"/>
      <c r="O5" s="185"/>
    </row>
    <row r="6" spans="1:15" ht="19.899999999999999" customHeight="1">
      <c r="A6" s="401" t="s">
        <v>76</v>
      </c>
      <c r="B6" s="401" t="s">
        <v>109</v>
      </c>
      <c r="C6" s="401" t="s">
        <v>39</v>
      </c>
      <c r="D6" s="401" t="s">
        <v>37</v>
      </c>
      <c r="E6" s="401" t="s">
        <v>38</v>
      </c>
      <c r="F6" s="401" t="s">
        <v>10</v>
      </c>
      <c r="G6" s="401" t="s">
        <v>65</v>
      </c>
      <c r="H6" s="501" t="s">
        <v>11</v>
      </c>
      <c r="I6" s="401" t="s">
        <v>110</v>
      </c>
      <c r="J6" s="481" t="s">
        <v>111</v>
      </c>
      <c r="K6" s="482"/>
      <c r="L6" s="483"/>
      <c r="M6" s="481" t="s">
        <v>112</v>
      </c>
      <c r="N6" s="482"/>
      <c r="O6" s="483"/>
    </row>
    <row r="7" spans="1:15" ht="19.899999999999999" customHeight="1">
      <c r="A7" s="402"/>
      <c r="B7" s="402"/>
      <c r="C7" s="402"/>
      <c r="D7" s="402"/>
      <c r="E7" s="402"/>
      <c r="F7" s="402"/>
      <c r="G7" s="402"/>
      <c r="H7" s="502"/>
      <c r="I7" s="402"/>
      <c r="J7" s="168" t="s">
        <v>113</v>
      </c>
      <c r="K7" s="168" t="s">
        <v>156</v>
      </c>
      <c r="L7" s="168" t="s">
        <v>114</v>
      </c>
      <c r="M7" s="168" t="s">
        <v>83</v>
      </c>
      <c r="N7" s="168" t="s">
        <v>157</v>
      </c>
      <c r="O7" s="168" t="s">
        <v>17</v>
      </c>
    </row>
    <row r="8" spans="1:15" s="97" customFormat="1" ht="15" customHeight="1">
      <c r="A8" s="186">
        <v>5</v>
      </c>
      <c r="B8" s="186">
        <v>1</v>
      </c>
      <c r="C8" s="186">
        <v>1</v>
      </c>
      <c r="D8" s="186">
        <v>3</v>
      </c>
      <c r="E8" s="186">
        <v>1</v>
      </c>
      <c r="F8" s="186">
        <v>204</v>
      </c>
      <c r="G8" s="186"/>
      <c r="H8" s="187" t="s">
        <v>501</v>
      </c>
      <c r="I8" s="186" t="s">
        <v>401</v>
      </c>
      <c r="J8" s="96" t="s">
        <v>397</v>
      </c>
      <c r="K8" s="96" t="s">
        <v>397</v>
      </c>
      <c r="L8" s="96" t="s">
        <v>397</v>
      </c>
      <c r="M8" s="188">
        <v>271095276</v>
      </c>
      <c r="N8" s="188">
        <v>54383613.219999999</v>
      </c>
      <c r="O8" s="188">
        <v>52377228.219999991</v>
      </c>
    </row>
    <row r="9" spans="1:15">
      <c r="A9" s="469"/>
      <c r="B9" s="470"/>
      <c r="C9" s="470"/>
      <c r="D9" s="470"/>
      <c r="E9" s="470"/>
      <c r="F9" s="470"/>
      <c r="G9" s="470"/>
      <c r="H9" s="470"/>
      <c r="I9" s="470"/>
      <c r="J9" s="470"/>
      <c r="K9" s="470"/>
      <c r="L9" s="470"/>
      <c r="M9" s="470"/>
      <c r="N9" s="470"/>
      <c r="O9" s="471"/>
    </row>
    <row r="10" spans="1:15">
      <c r="A10" s="472" t="s">
        <v>579</v>
      </c>
      <c r="B10" s="473"/>
      <c r="C10" s="473"/>
      <c r="D10" s="473"/>
      <c r="E10" s="473"/>
      <c r="F10" s="473"/>
      <c r="G10" s="473"/>
      <c r="H10" s="473"/>
      <c r="I10" s="473"/>
      <c r="J10" s="473"/>
      <c r="K10" s="473"/>
      <c r="L10" s="473"/>
      <c r="M10" s="473"/>
      <c r="N10" s="473"/>
      <c r="O10" s="474"/>
    </row>
    <row r="11" spans="1:15">
      <c r="A11" s="98"/>
      <c r="B11" s="99"/>
      <c r="C11" s="99"/>
      <c r="D11" s="99"/>
      <c r="E11" s="99"/>
      <c r="F11" s="99"/>
      <c r="G11" s="99"/>
      <c r="H11" s="99"/>
      <c r="I11" s="99"/>
      <c r="J11" s="99"/>
      <c r="K11" s="99"/>
      <c r="L11" s="99"/>
      <c r="M11" s="99"/>
      <c r="N11" s="99"/>
      <c r="O11" s="100"/>
    </row>
    <row r="12" spans="1:15" s="14" customFormat="1">
      <c r="A12" s="475" t="s">
        <v>580</v>
      </c>
      <c r="B12" s="476"/>
      <c r="C12" s="476"/>
      <c r="D12" s="476"/>
      <c r="E12" s="476"/>
      <c r="F12" s="476"/>
      <c r="G12" s="476"/>
      <c r="H12" s="476"/>
      <c r="I12" s="476"/>
      <c r="J12" s="476"/>
      <c r="K12" s="476"/>
      <c r="L12" s="476"/>
      <c r="M12" s="476"/>
      <c r="N12" s="476"/>
      <c r="O12" s="477"/>
    </row>
    <row r="13" spans="1:15">
      <c r="A13" s="98"/>
      <c r="B13" s="99"/>
      <c r="C13" s="99"/>
      <c r="D13" s="99"/>
      <c r="E13" s="99"/>
      <c r="F13" s="99"/>
      <c r="G13" s="99"/>
      <c r="H13" s="99"/>
      <c r="I13" s="99"/>
      <c r="J13" s="99"/>
      <c r="K13" s="99"/>
      <c r="L13" s="99"/>
      <c r="M13" s="99"/>
      <c r="N13" s="99"/>
      <c r="O13" s="100"/>
    </row>
    <row r="14" spans="1:15">
      <c r="A14" s="98"/>
      <c r="B14" s="99"/>
      <c r="C14" s="99"/>
      <c r="D14" s="99"/>
      <c r="E14" s="99"/>
      <c r="F14" s="99"/>
      <c r="G14" s="99"/>
      <c r="H14" s="99"/>
      <c r="I14" s="99"/>
      <c r="J14" s="99"/>
      <c r="K14" s="99"/>
      <c r="L14" s="99"/>
      <c r="M14" s="99"/>
      <c r="N14" s="99"/>
      <c r="O14" s="100"/>
    </row>
    <row r="15" spans="1:15" ht="32.25" customHeight="1">
      <c r="A15" s="475" t="s">
        <v>412</v>
      </c>
      <c r="B15" s="476"/>
      <c r="C15" s="476"/>
      <c r="D15" s="476"/>
      <c r="E15" s="476"/>
      <c r="F15" s="476"/>
      <c r="G15" s="476"/>
      <c r="H15" s="476"/>
      <c r="I15" s="476"/>
      <c r="J15" s="476"/>
      <c r="K15" s="476"/>
      <c r="L15" s="476"/>
      <c r="M15" s="476"/>
      <c r="N15" s="476"/>
      <c r="O15" s="477"/>
    </row>
    <row r="16" spans="1:15">
      <c r="A16" s="98"/>
      <c r="B16" s="99"/>
      <c r="C16" s="99"/>
      <c r="D16" s="99"/>
      <c r="E16" s="99"/>
      <c r="F16" s="99"/>
      <c r="G16" s="99"/>
      <c r="H16" s="99"/>
      <c r="I16" s="99"/>
      <c r="J16" s="99"/>
      <c r="K16" s="99"/>
      <c r="L16" s="99"/>
      <c r="M16" s="99"/>
      <c r="N16" s="99"/>
      <c r="O16" s="100"/>
    </row>
    <row r="17" spans="1:16">
      <c r="A17" s="101"/>
      <c r="B17" s="102"/>
      <c r="C17" s="102"/>
      <c r="D17" s="102"/>
      <c r="E17" s="102"/>
      <c r="F17" s="102"/>
      <c r="G17" s="102"/>
      <c r="H17" s="102"/>
      <c r="I17" s="102"/>
      <c r="J17" s="102"/>
      <c r="K17" s="102"/>
      <c r="L17" s="102"/>
      <c r="M17" s="102"/>
      <c r="N17" s="102"/>
      <c r="O17" s="103"/>
    </row>
    <row r="18" spans="1:16" s="97" customFormat="1" ht="15" customHeight="1">
      <c r="A18" s="104">
        <v>5</v>
      </c>
      <c r="B18" s="104">
        <v>1</v>
      </c>
      <c r="C18" s="104">
        <v>1</v>
      </c>
      <c r="D18" s="104">
        <v>8</v>
      </c>
      <c r="E18" s="104">
        <v>5</v>
      </c>
      <c r="F18" s="104">
        <v>201</v>
      </c>
      <c r="G18" s="104"/>
      <c r="H18" s="119" t="s">
        <v>502</v>
      </c>
      <c r="I18" s="104" t="s">
        <v>397</v>
      </c>
      <c r="J18" s="104" t="s">
        <v>397</v>
      </c>
      <c r="K18" s="215" t="s">
        <v>397</v>
      </c>
      <c r="L18" s="104" t="s">
        <v>397</v>
      </c>
      <c r="M18" s="192">
        <v>283581366</v>
      </c>
      <c r="N18" s="192">
        <v>47636955.079999976</v>
      </c>
      <c r="O18" s="192">
        <v>33636955.079999998</v>
      </c>
    </row>
    <row r="19" spans="1:16">
      <c r="A19" s="469"/>
      <c r="B19" s="470"/>
      <c r="C19" s="470"/>
      <c r="D19" s="470"/>
      <c r="E19" s="470"/>
      <c r="F19" s="470"/>
      <c r="G19" s="470"/>
      <c r="H19" s="470"/>
      <c r="I19" s="470"/>
      <c r="J19" s="470"/>
      <c r="K19" s="470"/>
      <c r="L19" s="470"/>
      <c r="M19" s="470"/>
      <c r="N19" s="470"/>
      <c r="O19" s="471"/>
    </row>
    <row r="20" spans="1:16" ht="33" customHeight="1">
      <c r="A20" s="472" t="s">
        <v>581</v>
      </c>
      <c r="B20" s="473"/>
      <c r="C20" s="473"/>
      <c r="D20" s="473"/>
      <c r="E20" s="473"/>
      <c r="F20" s="473"/>
      <c r="G20" s="473"/>
      <c r="H20" s="473"/>
      <c r="I20" s="473"/>
      <c r="J20" s="473"/>
      <c r="K20" s="473"/>
      <c r="L20" s="473"/>
      <c r="M20" s="473"/>
      <c r="N20" s="473"/>
      <c r="O20" s="474"/>
    </row>
    <row r="21" spans="1:16">
      <c r="A21" s="98"/>
      <c r="B21" s="99"/>
      <c r="C21" s="99"/>
      <c r="D21" s="99"/>
      <c r="E21" s="99"/>
      <c r="F21" s="99"/>
      <c r="G21" s="99"/>
      <c r="H21" s="99"/>
      <c r="I21" s="99"/>
      <c r="J21" s="99"/>
      <c r="K21" s="99"/>
      <c r="L21" s="99"/>
      <c r="M21" s="99"/>
      <c r="N21" s="99"/>
      <c r="O21" s="100"/>
    </row>
    <row r="22" spans="1:16">
      <c r="A22" s="475" t="s">
        <v>580</v>
      </c>
      <c r="B22" s="476"/>
      <c r="C22" s="476"/>
      <c r="D22" s="476"/>
      <c r="E22" s="476"/>
      <c r="F22" s="476"/>
      <c r="G22" s="476"/>
      <c r="H22" s="476"/>
      <c r="I22" s="476"/>
      <c r="J22" s="476"/>
      <c r="K22" s="476"/>
      <c r="L22" s="476"/>
      <c r="M22" s="476"/>
      <c r="N22" s="476"/>
      <c r="O22" s="477"/>
    </row>
    <row r="23" spans="1:16">
      <c r="A23" s="98"/>
      <c r="B23" s="99"/>
      <c r="C23" s="99"/>
      <c r="D23" s="99"/>
      <c r="E23" s="99"/>
      <c r="F23" s="99"/>
      <c r="G23" s="99"/>
      <c r="H23" s="99"/>
      <c r="I23" s="99"/>
      <c r="J23" s="99"/>
      <c r="K23" s="99"/>
      <c r="L23" s="99"/>
      <c r="M23" s="99"/>
      <c r="N23" s="99"/>
      <c r="O23" s="100"/>
    </row>
    <row r="24" spans="1:16">
      <c r="A24" s="98"/>
      <c r="B24" s="99"/>
      <c r="C24" s="99"/>
      <c r="D24" s="99"/>
      <c r="E24" s="99"/>
      <c r="F24" s="99"/>
      <c r="G24" s="99"/>
      <c r="H24" s="99"/>
      <c r="I24" s="99"/>
      <c r="J24" s="99"/>
      <c r="K24" s="99"/>
      <c r="L24" s="99"/>
      <c r="M24" s="99"/>
      <c r="N24" s="99"/>
      <c r="O24" s="100"/>
    </row>
    <row r="25" spans="1:16">
      <c r="A25" s="98"/>
      <c r="B25" s="99"/>
      <c r="C25" s="99"/>
      <c r="D25" s="99"/>
      <c r="E25" s="99"/>
      <c r="F25" s="99"/>
      <c r="G25" s="99"/>
      <c r="H25" s="99"/>
      <c r="I25" s="99"/>
      <c r="J25" s="99"/>
      <c r="K25" s="99"/>
      <c r="L25" s="99"/>
      <c r="M25" s="99"/>
      <c r="N25" s="99"/>
      <c r="O25" s="100"/>
    </row>
    <row r="26" spans="1:16">
      <c r="A26" s="506" t="s">
        <v>582</v>
      </c>
      <c r="B26" s="507"/>
      <c r="C26" s="507"/>
      <c r="D26" s="507"/>
      <c r="E26" s="507"/>
      <c r="F26" s="507"/>
      <c r="G26" s="507"/>
      <c r="H26" s="507"/>
      <c r="I26" s="507"/>
      <c r="J26" s="507"/>
      <c r="K26" s="507"/>
      <c r="L26" s="507"/>
      <c r="M26" s="507"/>
      <c r="N26" s="507"/>
      <c r="O26" s="508"/>
    </row>
    <row r="27" spans="1:16">
      <c r="A27" s="98"/>
      <c r="B27" s="99"/>
      <c r="C27" s="99"/>
      <c r="D27" s="99"/>
      <c r="E27" s="99"/>
      <c r="F27" s="99"/>
      <c r="G27" s="99"/>
      <c r="H27" s="99"/>
      <c r="I27" s="99"/>
      <c r="J27" s="99"/>
      <c r="K27" s="99"/>
      <c r="L27" s="99"/>
      <c r="M27" s="99"/>
      <c r="N27" s="99"/>
      <c r="O27" s="100"/>
    </row>
    <row r="28" spans="1:16">
      <c r="A28" s="494"/>
      <c r="B28" s="495"/>
      <c r="C28" s="495"/>
      <c r="D28" s="495"/>
      <c r="E28" s="495"/>
      <c r="F28" s="495"/>
      <c r="G28" s="495"/>
      <c r="H28" s="495"/>
      <c r="I28" s="495"/>
      <c r="J28" s="495"/>
      <c r="K28" s="495"/>
      <c r="L28" s="495"/>
      <c r="M28" s="495"/>
      <c r="N28" s="495"/>
      <c r="O28" s="496"/>
    </row>
    <row r="29" spans="1:16" ht="12.75" customHeight="1">
      <c r="A29" s="105"/>
      <c r="B29" s="105"/>
      <c r="C29" s="105"/>
      <c r="D29" s="105"/>
      <c r="E29" s="102"/>
      <c r="F29" s="102"/>
      <c r="G29" s="102"/>
      <c r="H29" s="102"/>
      <c r="I29" s="102"/>
      <c r="J29" s="102"/>
      <c r="K29" s="102"/>
      <c r="L29" s="102"/>
      <c r="M29" s="102"/>
      <c r="N29" s="102"/>
      <c r="O29" s="102"/>
    </row>
    <row r="30" spans="1:16" ht="13.5" customHeight="1">
      <c r="A30" s="106"/>
      <c r="B30" s="106"/>
      <c r="C30" s="106"/>
      <c r="D30" s="107"/>
      <c r="E30" s="108"/>
      <c r="F30" s="69"/>
      <c r="G30" s="69"/>
      <c r="H30" s="69"/>
      <c r="I30" s="109"/>
      <c r="J30" s="109"/>
      <c r="K30" s="109"/>
      <c r="L30" s="109"/>
      <c r="M30" s="109"/>
      <c r="N30" s="109"/>
      <c r="O30" s="109"/>
      <c r="P30" s="110"/>
    </row>
    <row r="31" spans="1:16" s="15" customFormat="1" ht="14.25" customHeight="1">
      <c r="A31" s="111"/>
      <c r="B31" s="111"/>
      <c r="C31" s="111"/>
      <c r="D31" s="3"/>
      <c r="E31" s="112"/>
      <c r="F31" s="113"/>
      <c r="G31" s="113"/>
      <c r="H31" s="113"/>
      <c r="I31" s="497"/>
      <c r="J31" s="497"/>
      <c r="K31" s="497"/>
      <c r="L31" s="497"/>
      <c r="M31" s="115"/>
      <c r="N31" s="114"/>
      <c r="O31" s="114"/>
      <c r="P31" s="116"/>
    </row>
    <row r="32" spans="1:16" s="15" customFormat="1">
      <c r="A32" s="490"/>
      <c r="B32" s="490"/>
      <c r="C32" s="490"/>
      <c r="D32" s="490"/>
      <c r="E32" s="490"/>
      <c r="F32" s="490"/>
      <c r="G32" s="490"/>
      <c r="H32" s="490"/>
      <c r="I32" s="490"/>
      <c r="J32" s="490"/>
      <c r="K32" s="490"/>
      <c r="L32" s="490"/>
      <c r="M32" s="117"/>
    </row>
  </sheetData>
  <mergeCells count="24">
    <mergeCell ref="A32:H32"/>
    <mergeCell ref="I32:L32"/>
    <mergeCell ref="A20:O20"/>
    <mergeCell ref="A22:O22"/>
    <mergeCell ref="A26:O26"/>
    <mergeCell ref="A28:O28"/>
    <mergeCell ref="I31:L31"/>
    <mergeCell ref="A2:O2"/>
    <mergeCell ref="A6:A7"/>
    <mergeCell ref="B6:B7"/>
    <mergeCell ref="C6:C7"/>
    <mergeCell ref="D6:D7"/>
    <mergeCell ref="M6:O6"/>
    <mergeCell ref="E6:E7"/>
    <mergeCell ref="F6:F7"/>
    <mergeCell ref="G6:G7"/>
    <mergeCell ref="H6:H7"/>
    <mergeCell ref="I6:I7"/>
    <mergeCell ref="J6:L6"/>
    <mergeCell ref="A9:O9"/>
    <mergeCell ref="A10:O10"/>
    <mergeCell ref="A12:O12"/>
    <mergeCell ref="A15:O15"/>
    <mergeCell ref="A19:O19"/>
  </mergeCells>
  <conditionalFormatting sqref="A5">
    <cfRule type="cellIs" dxfId="13" priority="2" stopIfTrue="1" operator="equal">
      <formula>"VAYA A LA HOJA INICIO Y SELECIONE EL PERIODO CORRESPONDIENTE A ESTE INFORME"</formula>
    </cfRule>
  </conditionalFormatting>
  <printOptions horizontalCentered="1"/>
  <pageMargins left="0.39370078740157483" right="0.39370078740157483" top="1.3779527559055118" bottom="0.39370078740157483" header="0.19685039370078741" footer="0.19685039370078741"/>
  <pageSetup scale="68" orientation="landscape" r:id="rId1"/>
  <headerFooter scaleWithDoc="0">
    <oddHeader>&amp;C&amp;G</oddHeader>
    <oddFooter>&amp;C&amp;G</oddFooter>
  </headerFooter>
  <legacyDrawingHF r:id="rId2"/>
</worksheet>
</file>

<file path=xl/worksheets/sheet19.xml><?xml version="1.0" encoding="utf-8"?>
<worksheet xmlns="http://schemas.openxmlformats.org/spreadsheetml/2006/main" xmlns:r="http://schemas.openxmlformats.org/officeDocument/2006/relationships">
  <sheetPr>
    <tabColor rgb="FFFFFF00"/>
  </sheetPr>
  <dimension ref="B2:L24"/>
  <sheetViews>
    <sheetView showGridLines="0" view="pageBreakPreview" topLeftCell="A13" zoomScale="70" zoomScaleNormal="100" zoomScaleSheetLayoutView="70" workbookViewId="0">
      <selection activeCell="B6" sqref="B6:I7"/>
    </sheetView>
  </sheetViews>
  <sheetFormatPr baseColWidth="10" defaultColWidth="8.7109375" defaultRowHeight="13.5"/>
  <cols>
    <col min="1" max="1" width="3.5703125" style="37" customWidth="1"/>
    <col min="2" max="2" width="30.7109375" style="37" customWidth="1"/>
    <col min="3" max="3" width="30.7109375" style="39" customWidth="1"/>
    <col min="4" max="9" width="17.7109375" style="39" customWidth="1"/>
    <col min="10" max="12" width="17.7109375" style="37" customWidth="1"/>
    <col min="13" max="16384" width="8.7109375" style="37"/>
  </cols>
  <sheetData>
    <row r="2" spans="2:12" ht="35.1" customHeight="1">
      <c r="B2" s="564" t="s">
        <v>165</v>
      </c>
      <c r="C2" s="565"/>
      <c r="D2" s="565"/>
      <c r="E2" s="565"/>
      <c r="F2" s="565"/>
      <c r="G2" s="565"/>
      <c r="H2" s="565"/>
      <c r="I2" s="565"/>
      <c r="J2" s="565"/>
      <c r="K2" s="565"/>
      <c r="L2" s="566"/>
    </row>
    <row r="3" spans="2:12" ht="7.5" customHeight="1">
      <c r="B3" s="157"/>
      <c r="C3" s="129"/>
      <c r="D3" s="129"/>
      <c r="E3" s="129"/>
      <c r="F3" s="129"/>
      <c r="G3" s="129"/>
      <c r="H3" s="129"/>
      <c r="I3" s="129"/>
      <c r="J3" s="129"/>
      <c r="K3" s="129"/>
      <c r="L3" s="158"/>
    </row>
    <row r="4" spans="2:12" ht="20.100000000000001" customHeight="1">
      <c r="B4" s="174" t="s">
        <v>168</v>
      </c>
      <c r="C4" s="175"/>
      <c r="D4" s="175"/>
      <c r="E4" s="175"/>
      <c r="F4" s="175"/>
      <c r="G4" s="175"/>
      <c r="H4" s="175"/>
      <c r="I4" s="175"/>
      <c r="J4" s="175"/>
      <c r="K4" s="175"/>
      <c r="L4" s="176"/>
    </row>
    <row r="5" spans="2:12" ht="20.100000000000001" customHeight="1">
      <c r="B5" s="174" t="s">
        <v>169</v>
      </c>
      <c r="C5" s="182"/>
      <c r="D5" s="182"/>
      <c r="E5" s="182"/>
      <c r="F5" s="182"/>
      <c r="G5" s="182"/>
      <c r="H5" s="182"/>
      <c r="I5" s="182"/>
      <c r="J5" s="182"/>
      <c r="K5" s="182"/>
      <c r="L5" s="183"/>
    </row>
    <row r="6" spans="2:12" ht="6" customHeight="1">
      <c r="B6" s="159"/>
      <c r="C6" s="130"/>
      <c r="D6" s="130"/>
      <c r="E6" s="130"/>
      <c r="F6" s="130"/>
      <c r="G6" s="130"/>
      <c r="H6" s="130"/>
      <c r="I6" s="130"/>
      <c r="J6" s="129"/>
      <c r="K6" s="129"/>
      <c r="L6" s="158"/>
    </row>
    <row r="7" spans="2:12" ht="22.9" customHeight="1">
      <c r="B7" s="561" t="s">
        <v>634</v>
      </c>
      <c r="C7" s="562"/>
      <c r="D7" s="562"/>
      <c r="E7" s="562"/>
      <c r="F7" s="562"/>
      <c r="G7" s="562"/>
      <c r="H7" s="562"/>
      <c r="I7" s="562"/>
      <c r="J7" s="562"/>
      <c r="K7" s="562"/>
      <c r="L7" s="563"/>
    </row>
    <row r="8" spans="2:12" ht="22.9" customHeight="1">
      <c r="B8" s="561" t="s">
        <v>635</v>
      </c>
      <c r="C8" s="562"/>
      <c r="D8" s="562"/>
      <c r="E8" s="562"/>
      <c r="F8" s="562"/>
      <c r="G8" s="562"/>
      <c r="H8" s="562"/>
      <c r="I8" s="562"/>
      <c r="J8" s="562"/>
      <c r="K8" s="562"/>
      <c r="L8" s="563"/>
    </row>
    <row r="9" spans="2:12" ht="6.75" customHeight="1">
      <c r="B9" s="160"/>
      <c r="C9" s="38"/>
      <c r="D9" s="38"/>
      <c r="E9" s="38"/>
      <c r="F9" s="38"/>
      <c r="G9" s="38"/>
      <c r="H9" s="38"/>
      <c r="I9" s="38"/>
      <c r="J9" s="129"/>
      <c r="K9" s="129"/>
      <c r="L9" s="158"/>
    </row>
    <row r="10" spans="2:12" ht="38.25">
      <c r="B10" s="121" t="s">
        <v>120</v>
      </c>
      <c r="C10" s="121" t="s">
        <v>121</v>
      </c>
      <c r="D10" s="121" t="s">
        <v>122</v>
      </c>
      <c r="E10" s="121" t="s">
        <v>123</v>
      </c>
      <c r="F10" s="121" t="s">
        <v>124</v>
      </c>
      <c r="G10" s="121" t="s">
        <v>125</v>
      </c>
      <c r="H10" s="121" t="s">
        <v>126</v>
      </c>
      <c r="I10" s="121" t="s">
        <v>127</v>
      </c>
      <c r="J10" s="121" t="s">
        <v>128</v>
      </c>
      <c r="K10" s="121" t="s">
        <v>160</v>
      </c>
      <c r="L10" s="121" t="s">
        <v>161</v>
      </c>
    </row>
    <row r="11" spans="2:12" ht="168.75">
      <c r="B11" s="277" t="s">
        <v>503</v>
      </c>
      <c r="C11" s="204" t="s">
        <v>619</v>
      </c>
      <c r="D11" s="204" t="s">
        <v>620</v>
      </c>
      <c r="E11" s="204" t="s">
        <v>504</v>
      </c>
      <c r="F11" s="204" t="s">
        <v>621</v>
      </c>
      <c r="G11" s="204" t="s">
        <v>505</v>
      </c>
      <c r="H11" s="204" t="s">
        <v>622</v>
      </c>
      <c r="I11" s="204" t="s">
        <v>623</v>
      </c>
      <c r="J11" s="278">
        <v>1</v>
      </c>
      <c r="K11" s="278">
        <v>1</v>
      </c>
      <c r="L11" s="279">
        <v>0</v>
      </c>
    </row>
    <row r="12" spans="2:12" ht="146.25">
      <c r="B12" s="277" t="s">
        <v>506</v>
      </c>
      <c r="C12" s="204" t="s">
        <v>624</v>
      </c>
      <c r="D12" s="204" t="s">
        <v>625</v>
      </c>
      <c r="E12" s="204" t="s">
        <v>504</v>
      </c>
      <c r="F12" s="204" t="s">
        <v>626</v>
      </c>
      <c r="G12" s="204" t="s">
        <v>505</v>
      </c>
      <c r="H12" s="204" t="s">
        <v>627</v>
      </c>
      <c r="I12" s="204" t="s">
        <v>628</v>
      </c>
      <c r="J12" s="280">
        <v>0.2</v>
      </c>
      <c r="K12" s="280">
        <v>0.2</v>
      </c>
      <c r="L12" s="281">
        <v>0</v>
      </c>
    </row>
    <row r="13" spans="2:12" ht="101.25">
      <c r="B13" s="282" t="s">
        <v>507</v>
      </c>
      <c r="C13" s="204" t="s">
        <v>619</v>
      </c>
      <c r="D13" s="204" t="s">
        <v>629</v>
      </c>
      <c r="E13" s="204" t="s">
        <v>504</v>
      </c>
      <c r="F13" s="204" t="s">
        <v>630</v>
      </c>
      <c r="G13" s="204" t="s">
        <v>508</v>
      </c>
      <c r="H13" s="204" t="s">
        <v>631</v>
      </c>
      <c r="I13" s="204" t="s">
        <v>623</v>
      </c>
      <c r="J13" s="278">
        <v>0.748</v>
      </c>
      <c r="K13" s="278">
        <v>0.748</v>
      </c>
      <c r="L13" s="279">
        <v>0.748</v>
      </c>
    </row>
    <row r="14" spans="2:12" ht="123.75">
      <c r="B14" s="277" t="s">
        <v>509</v>
      </c>
      <c r="C14" s="378" t="s">
        <v>619</v>
      </c>
      <c r="D14" s="378" t="s">
        <v>632</v>
      </c>
      <c r="E14" s="378" t="s">
        <v>510</v>
      </c>
      <c r="F14" s="378" t="s">
        <v>633</v>
      </c>
      <c r="G14" s="378" t="s">
        <v>505</v>
      </c>
      <c r="H14" s="378" t="s">
        <v>631</v>
      </c>
      <c r="I14" s="378" t="s">
        <v>623</v>
      </c>
      <c r="J14" s="379">
        <v>0.16</v>
      </c>
      <c r="K14" s="379">
        <v>0.16</v>
      </c>
      <c r="L14" s="279">
        <v>0.16</v>
      </c>
    </row>
    <row r="15" spans="2:12" ht="35.25" customHeight="1">
      <c r="B15" s="126"/>
      <c r="C15" s="123"/>
      <c r="D15" s="123"/>
      <c r="E15" s="123"/>
      <c r="F15" s="124"/>
      <c r="G15" s="124"/>
      <c r="H15" s="123"/>
      <c r="I15" s="124"/>
      <c r="J15" s="124"/>
      <c r="K15" s="124"/>
      <c r="L15" s="125"/>
    </row>
    <row r="16" spans="2:12" ht="35.25" customHeight="1">
      <c r="B16" s="126"/>
      <c r="C16" s="123"/>
      <c r="D16" s="123"/>
      <c r="E16" s="123"/>
      <c r="F16" s="124"/>
      <c r="G16" s="124"/>
      <c r="H16" s="123"/>
      <c r="I16" s="124"/>
      <c r="J16" s="124"/>
      <c r="K16" s="124"/>
      <c r="L16" s="125"/>
    </row>
    <row r="17" spans="2:12" ht="35.25" customHeight="1">
      <c r="B17" s="122"/>
      <c r="C17" s="127"/>
      <c r="D17" s="127"/>
      <c r="E17" s="127"/>
      <c r="F17" s="125"/>
      <c r="G17" s="125"/>
      <c r="H17" s="128"/>
      <c r="I17" s="125"/>
      <c r="J17" s="125"/>
      <c r="K17" s="125"/>
      <c r="L17" s="125"/>
    </row>
    <row r="18" spans="2:12" ht="15">
      <c r="B18" s="40"/>
    </row>
    <row r="19" spans="2:12" ht="15">
      <c r="B19" s="40"/>
    </row>
    <row r="20" spans="2:12" ht="15">
      <c r="B20" s="40"/>
    </row>
    <row r="21" spans="2:12" ht="15">
      <c r="B21" s="40"/>
    </row>
    <row r="22" spans="2:12" ht="15">
      <c r="B22" s="40"/>
    </row>
    <row r="23" spans="2:12" s="39" customFormat="1" ht="15">
      <c r="B23" s="40"/>
      <c r="J23" s="37"/>
    </row>
    <row r="24" spans="2:12" s="39" customFormat="1" ht="15">
      <c r="B24" s="40"/>
      <c r="J24" s="37"/>
    </row>
  </sheetData>
  <mergeCells count="3">
    <mergeCell ref="B7:L7"/>
    <mergeCell ref="B8:L8"/>
    <mergeCell ref="B2:L2"/>
  </mergeCells>
  <phoneticPr fontId="0" type="noConversion"/>
  <conditionalFormatting sqref="B5:B6">
    <cfRule type="cellIs" dxfId="12" priority="2" stopIfTrue="1" operator="equal">
      <formula>"VAYA A LA HOJA INICIO Y SELECIONE EL PERIODO CORRESPONDIENTE A ESTE INFORME"</formula>
    </cfRule>
  </conditionalFormatting>
  <conditionalFormatting sqref="B5">
    <cfRule type="cellIs" dxfId="11"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55"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sheetPr>
    <tabColor rgb="FFFFFF00"/>
  </sheetPr>
  <dimension ref="A1:J31"/>
  <sheetViews>
    <sheetView showGridLines="0" view="pageBreakPreview" topLeftCell="A6" zoomScale="50" zoomScaleNormal="100" zoomScaleSheetLayoutView="50" workbookViewId="0">
      <pane ySplit="1" topLeftCell="A7" activePane="bottomLeft" state="frozen"/>
      <selection activeCell="B6" sqref="B6:I7"/>
      <selection pane="bottomLeft" activeCell="H16" sqref="H16:I16"/>
    </sheetView>
  </sheetViews>
  <sheetFormatPr baseColWidth="10" defaultRowHeight="13.5"/>
  <cols>
    <col min="1" max="1" width="10.5703125" style="1" customWidth="1"/>
    <col min="2" max="6" width="14.7109375" style="233" customWidth="1"/>
    <col min="7" max="7" width="11" style="233" customWidth="1"/>
    <col min="8" max="8" width="6.5703125" style="1" customWidth="1"/>
    <col min="9" max="9" width="65.7109375" style="1" customWidth="1"/>
    <col min="10" max="16384" width="11.42578125" style="1"/>
  </cols>
  <sheetData>
    <row r="1" spans="1:10" ht="35.1" customHeight="1">
      <c r="A1" s="395" t="s">
        <v>67</v>
      </c>
      <c r="B1" s="396"/>
      <c r="C1" s="396"/>
      <c r="D1" s="396"/>
      <c r="E1" s="396"/>
      <c r="F1" s="396"/>
      <c r="G1" s="396"/>
      <c r="H1" s="396"/>
      <c r="I1" s="397"/>
    </row>
    <row r="2" spans="1:10" ht="6.75" customHeight="1"/>
    <row r="3" spans="1:10" ht="17.25" customHeight="1">
      <c r="A3" s="398" t="s">
        <v>583</v>
      </c>
      <c r="B3" s="399"/>
      <c r="C3" s="399"/>
      <c r="D3" s="399"/>
      <c r="E3" s="399"/>
      <c r="F3" s="399"/>
      <c r="G3" s="399"/>
      <c r="H3" s="399"/>
      <c r="I3" s="400"/>
    </row>
    <row r="4" spans="1:10" ht="17.25" customHeight="1">
      <c r="A4" s="398" t="s">
        <v>584</v>
      </c>
      <c r="B4" s="399"/>
      <c r="C4" s="399"/>
      <c r="D4" s="399"/>
      <c r="E4" s="399"/>
      <c r="F4" s="399"/>
      <c r="G4" s="399"/>
      <c r="H4" s="399"/>
      <c r="I4" s="400"/>
    </row>
    <row r="5" spans="1:10" ht="28.9" customHeight="1">
      <c r="A5" s="401" t="s">
        <v>164</v>
      </c>
      <c r="B5" s="403" t="s">
        <v>87</v>
      </c>
      <c r="C5" s="404"/>
      <c r="D5" s="404"/>
      <c r="E5" s="405"/>
      <c r="F5" s="234" t="s">
        <v>79</v>
      </c>
      <c r="G5" s="234"/>
      <c r="H5" s="406" t="s">
        <v>153</v>
      </c>
      <c r="I5" s="407"/>
      <c r="J5" s="2"/>
    </row>
    <row r="6" spans="1:10" ht="21.75" customHeight="1">
      <c r="A6" s="402"/>
      <c r="B6" s="235" t="s">
        <v>152</v>
      </c>
      <c r="C6" s="235" t="s">
        <v>40</v>
      </c>
      <c r="D6" s="235" t="s">
        <v>41</v>
      </c>
      <c r="E6" s="235" t="s">
        <v>92</v>
      </c>
      <c r="F6" s="236" t="s">
        <v>93</v>
      </c>
      <c r="G6" s="236" t="s">
        <v>94</v>
      </c>
      <c r="H6" s="408" t="s">
        <v>66</v>
      </c>
      <c r="I6" s="409"/>
      <c r="J6" s="3"/>
    </row>
    <row r="7" spans="1:10" s="34" customFormat="1" ht="12.75" customHeight="1">
      <c r="A7" s="45" t="s">
        <v>0</v>
      </c>
      <c r="B7" s="237" t="s">
        <v>1</v>
      </c>
      <c r="C7" s="237" t="s">
        <v>2</v>
      </c>
      <c r="D7" s="237" t="s">
        <v>6</v>
      </c>
      <c r="E7" s="237" t="s">
        <v>3</v>
      </c>
      <c r="F7" s="237" t="s">
        <v>4</v>
      </c>
      <c r="G7" s="237" t="s">
        <v>5</v>
      </c>
      <c r="H7" s="62"/>
      <c r="I7" s="47"/>
    </row>
    <row r="8" spans="1:10" s="34" customFormat="1" ht="35.450000000000003" customHeight="1">
      <c r="A8" s="83" t="s">
        <v>88</v>
      </c>
      <c r="B8" s="238">
        <f t="shared" ref="B8:G8" si="0">B9+B11+B13+B15</f>
        <v>90303114.050000042</v>
      </c>
      <c r="C8" s="238">
        <f t="shared" si="0"/>
        <v>88890791.910000041</v>
      </c>
      <c r="D8" s="238">
        <f t="shared" si="0"/>
        <v>88890791.910000041</v>
      </c>
      <c r="E8" s="238">
        <f t="shared" si="0"/>
        <v>88890791.910000041</v>
      </c>
      <c r="F8" s="238">
        <f t="shared" si="0"/>
        <v>-1412322.1400000001</v>
      </c>
      <c r="G8" s="238">
        <f t="shared" si="0"/>
        <v>0</v>
      </c>
      <c r="H8" s="84"/>
      <c r="I8" s="85"/>
    </row>
    <row r="9" spans="1:10" s="34" customFormat="1" ht="30" customHeight="1">
      <c r="A9" s="4">
        <v>1000</v>
      </c>
      <c r="B9" s="239">
        <v>83621322.180000037</v>
      </c>
      <c r="C9" s="239">
        <v>83621322.180000037</v>
      </c>
      <c r="D9" s="239">
        <v>83621322.180000037</v>
      </c>
      <c r="E9" s="239">
        <v>83621322.180000037</v>
      </c>
      <c r="F9" s="240">
        <f>C9-B9</f>
        <v>0</v>
      </c>
      <c r="G9" s="240">
        <f>D9-C9</f>
        <v>0</v>
      </c>
      <c r="H9" s="410" t="s">
        <v>585</v>
      </c>
      <c r="I9" s="411"/>
    </row>
    <row r="10" spans="1:10" s="34" customFormat="1" ht="51" customHeight="1">
      <c r="A10" s="5"/>
      <c r="B10" s="241"/>
      <c r="C10" s="241"/>
      <c r="D10" s="241"/>
      <c r="E10" s="241"/>
      <c r="F10" s="242">
        <f t="shared" ref="F10:G15" si="1">C10-B10</f>
        <v>0</v>
      </c>
      <c r="G10" s="242">
        <f t="shared" si="1"/>
        <v>0</v>
      </c>
      <c r="H10" s="412" t="s">
        <v>586</v>
      </c>
      <c r="I10" s="413"/>
    </row>
    <row r="11" spans="1:10" s="34" customFormat="1" ht="60.75" customHeight="1">
      <c r="A11" s="4">
        <v>2000</v>
      </c>
      <c r="B11" s="239">
        <v>193508.17000000004</v>
      </c>
      <c r="C11" s="239">
        <v>176516.17000000004</v>
      </c>
      <c r="D11" s="239">
        <v>176516.17000000004</v>
      </c>
      <c r="E11" s="239">
        <v>176516.17000000004</v>
      </c>
      <c r="F11" s="240">
        <f t="shared" si="1"/>
        <v>-16992</v>
      </c>
      <c r="G11" s="240">
        <f t="shared" si="1"/>
        <v>0</v>
      </c>
      <c r="H11" s="410" t="s">
        <v>587</v>
      </c>
      <c r="I11" s="411"/>
    </row>
    <row r="12" spans="1:10" s="34" customFormat="1" ht="46.5" customHeight="1">
      <c r="A12" s="5"/>
      <c r="B12" s="241"/>
      <c r="C12" s="241"/>
      <c r="D12" s="241"/>
      <c r="E12" s="241"/>
      <c r="F12" s="242">
        <f t="shared" si="1"/>
        <v>0</v>
      </c>
      <c r="G12" s="242">
        <f t="shared" si="1"/>
        <v>0</v>
      </c>
      <c r="H12" s="412" t="s">
        <v>588</v>
      </c>
      <c r="I12" s="413"/>
    </row>
    <row r="13" spans="1:10" s="34" customFormat="1" ht="57" customHeight="1">
      <c r="A13" s="4">
        <v>3000</v>
      </c>
      <c r="B13" s="239">
        <v>6278024.3400000008</v>
      </c>
      <c r="C13" s="239">
        <v>4917953.5600000005</v>
      </c>
      <c r="D13" s="239">
        <v>4917953.5600000005</v>
      </c>
      <c r="E13" s="239">
        <v>4917953.5600000005</v>
      </c>
      <c r="F13" s="240">
        <f t="shared" si="1"/>
        <v>-1360070.7800000003</v>
      </c>
      <c r="G13" s="240">
        <f t="shared" si="1"/>
        <v>0</v>
      </c>
      <c r="H13" s="410" t="s">
        <v>589</v>
      </c>
      <c r="I13" s="411"/>
    </row>
    <row r="14" spans="1:10" s="34" customFormat="1" ht="48" customHeight="1">
      <c r="A14" s="5"/>
      <c r="B14" s="241"/>
      <c r="C14" s="241"/>
      <c r="D14" s="241"/>
      <c r="E14" s="241"/>
      <c r="F14" s="242">
        <f t="shared" si="1"/>
        <v>0</v>
      </c>
      <c r="G14" s="242">
        <f t="shared" si="1"/>
        <v>0</v>
      </c>
      <c r="H14" s="414" t="s">
        <v>590</v>
      </c>
      <c r="I14" s="415"/>
    </row>
    <row r="15" spans="1:10" s="34" customFormat="1" ht="60" customHeight="1">
      <c r="A15" s="4">
        <v>4000</v>
      </c>
      <c r="B15" s="239">
        <v>210259.36</v>
      </c>
      <c r="C15" s="239">
        <v>175000</v>
      </c>
      <c r="D15" s="239">
        <v>175000</v>
      </c>
      <c r="E15" s="239">
        <v>175000</v>
      </c>
      <c r="F15" s="240">
        <f t="shared" si="1"/>
        <v>-35259.359999999986</v>
      </c>
      <c r="G15" s="240">
        <f t="shared" si="1"/>
        <v>0</v>
      </c>
      <c r="H15" s="410" t="s">
        <v>591</v>
      </c>
      <c r="I15" s="411"/>
    </row>
    <row r="16" spans="1:10" s="34" customFormat="1" ht="41.25" customHeight="1">
      <c r="A16" s="5"/>
      <c r="B16" s="242"/>
      <c r="C16" s="242"/>
      <c r="D16" s="242"/>
      <c r="E16" s="242"/>
      <c r="F16" s="242"/>
      <c r="G16" s="242"/>
      <c r="H16" s="414" t="s">
        <v>592</v>
      </c>
      <c r="I16" s="415"/>
    </row>
    <row r="17" spans="1:9" s="34" customFormat="1" ht="37.9" customHeight="1">
      <c r="A17" s="7" t="s">
        <v>90</v>
      </c>
      <c r="B17" s="243">
        <f>B18+B20+B22+B24+B26</f>
        <v>106223364.30000001</v>
      </c>
      <c r="C17" s="243">
        <f>C18+C20+C22+C24+C26</f>
        <v>79562067.300000012</v>
      </c>
      <c r="D17" s="243">
        <f>D18+D20+D22+D24+D26</f>
        <v>79562067.300000012</v>
      </c>
      <c r="E17" s="243">
        <f>E18+E20+E22+E24+E26</f>
        <v>79562067.300000012</v>
      </c>
      <c r="F17" s="243">
        <f>F18+F20+F22+F24+F26</f>
        <v>-26661297</v>
      </c>
      <c r="G17" s="243">
        <f>G18+G22+G24+G26</f>
        <v>0</v>
      </c>
      <c r="H17" s="86"/>
      <c r="I17" s="63"/>
    </row>
    <row r="18" spans="1:9" s="34" customFormat="1" ht="26.25" customHeight="1">
      <c r="A18" s="244">
        <v>1000</v>
      </c>
      <c r="B18" s="239">
        <v>79562067.300000012</v>
      </c>
      <c r="C18" s="239">
        <v>79562067.300000012</v>
      </c>
      <c r="D18" s="239">
        <v>79562067.300000012</v>
      </c>
      <c r="E18" s="239">
        <v>79562067.300000012</v>
      </c>
      <c r="F18" s="239">
        <f>+C18-B18</f>
        <v>0</v>
      </c>
      <c r="G18" s="239">
        <f>+D18-C18</f>
        <v>0</v>
      </c>
      <c r="H18" s="410" t="s">
        <v>585</v>
      </c>
      <c r="I18" s="411"/>
    </row>
    <row r="19" spans="1:9" s="34" customFormat="1" ht="48" customHeight="1">
      <c r="A19" s="245"/>
      <c r="B19" s="241"/>
      <c r="C19" s="241"/>
      <c r="D19" s="241"/>
      <c r="E19" s="241"/>
      <c r="F19" s="241"/>
      <c r="G19" s="241"/>
      <c r="H19" s="412" t="s">
        <v>586</v>
      </c>
      <c r="I19" s="413"/>
    </row>
    <row r="20" spans="1:9" s="34" customFormat="1" ht="120" customHeight="1">
      <c r="A20" s="244">
        <v>2000</v>
      </c>
      <c r="B20" s="239">
        <v>4611294</v>
      </c>
      <c r="C20" s="239">
        <v>0</v>
      </c>
      <c r="D20" s="239">
        <v>0</v>
      </c>
      <c r="E20" s="239">
        <v>0</v>
      </c>
      <c r="F20" s="239">
        <f>+C20-B20</f>
        <v>-4611294</v>
      </c>
      <c r="G20" s="239">
        <f>+D20-C20</f>
        <v>0</v>
      </c>
      <c r="H20" s="410" t="s">
        <v>593</v>
      </c>
      <c r="I20" s="411"/>
    </row>
    <row r="21" spans="1:9" s="34" customFormat="1" ht="51" customHeight="1">
      <c r="A21" s="245"/>
      <c r="B21" s="241"/>
      <c r="C21" s="241"/>
      <c r="D21" s="241"/>
      <c r="E21" s="241"/>
      <c r="F21" s="241"/>
      <c r="G21" s="241"/>
      <c r="H21" s="412" t="s">
        <v>594</v>
      </c>
      <c r="I21" s="413"/>
    </row>
    <row r="22" spans="1:9" s="34" customFormat="1" ht="100.5" customHeight="1">
      <c r="A22" s="244">
        <v>3000</v>
      </c>
      <c r="B22" s="239">
        <v>8050003</v>
      </c>
      <c r="C22" s="239">
        <v>0</v>
      </c>
      <c r="D22" s="239">
        <v>0</v>
      </c>
      <c r="E22" s="239">
        <v>0</v>
      </c>
      <c r="F22" s="239">
        <f>+C22-B22</f>
        <v>-8050003</v>
      </c>
      <c r="G22" s="246">
        <f>+D22-C22</f>
        <v>0</v>
      </c>
      <c r="H22" s="410" t="s">
        <v>595</v>
      </c>
      <c r="I22" s="411"/>
    </row>
    <row r="23" spans="1:9" s="34" customFormat="1" ht="48.75" customHeight="1">
      <c r="A23" s="245"/>
      <c r="B23" s="241"/>
      <c r="C23" s="241"/>
      <c r="D23" s="241"/>
      <c r="E23" s="241"/>
      <c r="F23" s="241"/>
      <c r="G23" s="241"/>
      <c r="H23" s="414" t="s">
        <v>596</v>
      </c>
      <c r="I23" s="415"/>
    </row>
    <row r="24" spans="1:9" s="34" customFormat="1" ht="48.75" customHeight="1">
      <c r="A24" s="4">
        <v>5000</v>
      </c>
      <c r="B24" s="239">
        <v>0</v>
      </c>
      <c r="C24" s="239">
        <v>0</v>
      </c>
      <c r="D24" s="239">
        <v>0</v>
      </c>
      <c r="E24" s="239">
        <v>0</v>
      </c>
      <c r="F24" s="239">
        <f>+C24-B24</f>
        <v>0</v>
      </c>
      <c r="G24" s="239">
        <f>+D24-C24</f>
        <v>0</v>
      </c>
      <c r="H24" s="410" t="s">
        <v>597</v>
      </c>
      <c r="I24" s="411"/>
    </row>
    <row r="25" spans="1:9" s="34" customFormat="1" ht="38.25" customHeight="1">
      <c r="A25" s="5"/>
      <c r="B25" s="247"/>
      <c r="C25" s="247"/>
      <c r="D25" s="247"/>
      <c r="E25" s="247"/>
      <c r="F25" s="247"/>
      <c r="G25" s="247"/>
      <c r="H25" s="414" t="s">
        <v>598</v>
      </c>
      <c r="I25" s="415"/>
    </row>
    <row r="26" spans="1:9" s="34" customFormat="1" ht="153" customHeight="1">
      <c r="A26" s="4">
        <v>6000</v>
      </c>
      <c r="B26" s="248">
        <v>14000000</v>
      </c>
      <c r="C26" s="248">
        <v>0</v>
      </c>
      <c r="D26" s="248">
        <v>0</v>
      </c>
      <c r="E26" s="248">
        <v>0</v>
      </c>
      <c r="F26" s="239">
        <f>+C26-B26</f>
        <v>-14000000</v>
      </c>
      <c r="G26" s="246">
        <f>+D26-C26</f>
        <v>0</v>
      </c>
      <c r="H26" s="410" t="s">
        <v>599</v>
      </c>
      <c r="I26" s="411"/>
    </row>
    <row r="27" spans="1:9" s="34" customFormat="1" ht="45" customHeight="1">
      <c r="A27" s="5"/>
      <c r="B27" s="247"/>
      <c r="C27" s="247"/>
      <c r="D27" s="247"/>
      <c r="E27" s="247"/>
      <c r="F27" s="247"/>
      <c r="G27" s="247"/>
      <c r="H27" s="412" t="s">
        <v>600</v>
      </c>
      <c r="I27" s="413"/>
    </row>
    <row r="28" spans="1:9" s="34" customFormat="1" ht="28.9" customHeight="1">
      <c r="A28" s="203" t="s">
        <v>95</v>
      </c>
      <c r="B28" s="243">
        <f t="shared" ref="B28:G28" si="2">B8+B17</f>
        <v>196526478.35000005</v>
      </c>
      <c r="C28" s="243">
        <f t="shared" si="2"/>
        <v>168452859.21000004</v>
      </c>
      <c r="D28" s="243">
        <f t="shared" si="2"/>
        <v>168452859.21000004</v>
      </c>
      <c r="E28" s="243">
        <f t="shared" si="2"/>
        <v>168452859.21000004</v>
      </c>
      <c r="F28" s="243">
        <f t="shared" si="2"/>
        <v>-28073619.140000001</v>
      </c>
      <c r="G28" s="243">
        <f t="shared" si="2"/>
        <v>0</v>
      </c>
      <c r="H28" s="44"/>
      <c r="I28" s="63"/>
    </row>
    <row r="29" spans="1:9">
      <c r="A29" s="19"/>
    </row>
    <row r="30" spans="1:9">
      <c r="A30" s="8"/>
      <c r="G30" s="249"/>
      <c r="H30" s="9"/>
      <c r="I30" s="9"/>
    </row>
    <row r="31" spans="1:9">
      <c r="A31" s="10"/>
      <c r="G31" s="250"/>
      <c r="H31" s="12"/>
      <c r="I31" s="12"/>
    </row>
  </sheetData>
  <mergeCells count="25">
    <mergeCell ref="H25:I25"/>
    <mergeCell ref="H26:I26"/>
    <mergeCell ref="H27:I27"/>
    <mergeCell ref="H20:I20"/>
    <mergeCell ref="H21:I21"/>
    <mergeCell ref="H22:I22"/>
    <mergeCell ref="H23:I23"/>
    <mergeCell ref="H24:I24"/>
    <mergeCell ref="H14:I14"/>
    <mergeCell ref="H15:I15"/>
    <mergeCell ref="H16:I16"/>
    <mergeCell ref="H18:I18"/>
    <mergeCell ref="H19:I19"/>
    <mergeCell ref="H9:I9"/>
    <mergeCell ref="H10:I10"/>
    <mergeCell ref="H11:I11"/>
    <mergeCell ref="H12:I12"/>
    <mergeCell ref="H13:I13"/>
    <mergeCell ref="A1:I1"/>
    <mergeCell ref="A3:I3"/>
    <mergeCell ref="A4:I4"/>
    <mergeCell ref="A5:A6"/>
    <mergeCell ref="B5:E5"/>
    <mergeCell ref="H5:I5"/>
    <mergeCell ref="H6:I6"/>
  </mergeCells>
  <printOptions horizontalCentered="1"/>
  <pageMargins left="0.19685039370078741" right="0.19685039370078741" top="1.6535433070866143" bottom="0.47244094488188981" header="0.19685039370078741" footer="0.19685039370078741"/>
  <pageSetup scale="80" orientation="landscape" r:id="rId1"/>
  <headerFooter scaleWithDoc="0">
    <oddHeader>&amp;C&amp;G</oddHeader>
    <oddFooter>&amp;C&amp;G</oddFooter>
  </headerFooter>
  <rowBreaks count="2" manualBreakCount="2">
    <brk id="16" max="8" man="1"/>
    <brk id="23" max="8" man="1"/>
  </rowBreaks>
  <legacyDrawingHF r:id="rId2"/>
</worksheet>
</file>

<file path=xl/worksheets/sheet20.xml><?xml version="1.0" encoding="utf-8"?>
<worksheet xmlns="http://schemas.openxmlformats.org/spreadsheetml/2006/main" xmlns:r="http://schemas.openxmlformats.org/officeDocument/2006/relationships">
  <sheetPr>
    <tabColor rgb="FFFFFF00"/>
  </sheetPr>
  <dimension ref="B2:L24"/>
  <sheetViews>
    <sheetView showGridLines="0" view="pageBreakPreview" topLeftCell="A10" zoomScale="70" zoomScaleNormal="90" zoomScaleSheetLayoutView="70" workbookViewId="0">
      <selection activeCell="B6" sqref="B6:I7"/>
    </sheetView>
  </sheetViews>
  <sheetFormatPr baseColWidth="10" defaultColWidth="8.7109375" defaultRowHeight="13.5"/>
  <cols>
    <col min="1" max="1" width="3.5703125" style="37" customWidth="1"/>
    <col min="2" max="2" width="30.7109375" style="37" customWidth="1"/>
    <col min="3" max="3" width="30.7109375" style="39" customWidth="1"/>
    <col min="4" max="9" width="17.7109375" style="39" customWidth="1"/>
    <col min="10" max="12" width="17.7109375" style="37" customWidth="1"/>
    <col min="13" max="16384" width="8.7109375" style="37"/>
  </cols>
  <sheetData>
    <row r="2" spans="2:12" ht="35.1" customHeight="1">
      <c r="B2" s="564" t="s">
        <v>165</v>
      </c>
      <c r="C2" s="565"/>
      <c r="D2" s="565"/>
      <c r="E2" s="565"/>
      <c r="F2" s="565"/>
      <c r="G2" s="565"/>
      <c r="H2" s="565"/>
      <c r="I2" s="565"/>
      <c r="J2" s="565"/>
      <c r="K2" s="565"/>
      <c r="L2" s="566"/>
    </row>
    <row r="3" spans="2:12" ht="7.5" customHeight="1">
      <c r="B3" s="157"/>
      <c r="C3" s="129"/>
      <c r="D3" s="129"/>
      <c r="E3" s="129"/>
      <c r="F3" s="129"/>
      <c r="G3" s="129"/>
      <c r="H3" s="129"/>
      <c r="I3" s="129"/>
      <c r="J3" s="129"/>
      <c r="K3" s="129"/>
      <c r="L3" s="158"/>
    </row>
    <row r="4" spans="2:12" ht="20.100000000000001" customHeight="1">
      <c r="B4" s="174" t="s">
        <v>168</v>
      </c>
      <c r="C4" s="175"/>
      <c r="D4" s="175"/>
      <c r="E4" s="175"/>
      <c r="F4" s="175"/>
      <c r="G4" s="175"/>
      <c r="H4" s="175"/>
      <c r="I4" s="175"/>
      <c r="J4" s="175"/>
      <c r="K4" s="175"/>
      <c r="L4" s="176"/>
    </row>
    <row r="5" spans="2:12" ht="20.100000000000001" customHeight="1">
      <c r="B5" s="174" t="s">
        <v>169</v>
      </c>
      <c r="C5" s="182"/>
      <c r="D5" s="182"/>
      <c r="E5" s="182"/>
      <c r="F5" s="182"/>
      <c r="G5" s="182"/>
      <c r="H5" s="182"/>
      <c r="I5" s="182"/>
      <c r="J5" s="182"/>
      <c r="K5" s="182"/>
      <c r="L5" s="183"/>
    </row>
    <row r="6" spans="2:12" ht="6" customHeight="1">
      <c r="B6" s="159"/>
      <c r="C6" s="130"/>
      <c r="D6" s="130"/>
      <c r="E6" s="130"/>
      <c r="F6" s="130"/>
      <c r="G6" s="130"/>
      <c r="H6" s="130"/>
      <c r="I6" s="130"/>
      <c r="J6" s="129"/>
      <c r="K6" s="129"/>
      <c r="L6" s="158"/>
    </row>
    <row r="7" spans="2:12" ht="22.9" customHeight="1">
      <c r="B7" s="561" t="s">
        <v>511</v>
      </c>
      <c r="C7" s="562"/>
      <c r="D7" s="562"/>
      <c r="E7" s="562"/>
      <c r="F7" s="562"/>
      <c r="G7" s="562"/>
      <c r="H7" s="562"/>
      <c r="I7" s="562"/>
      <c r="J7" s="562"/>
      <c r="K7" s="562"/>
      <c r="L7" s="563"/>
    </row>
    <row r="8" spans="2:12" ht="22.9" customHeight="1">
      <c r="B8" s="561" t="s">
        <v>512</v>
      </c>
      <c r="C8" s="562"/>
      <c r="D8" s="562"/>
      <c r="E8" s="562"/>
      <c r="F8" s="562"/>
      <c r="G8" s="562"/>
      <c r="H8" s="562"/>
      <c r="I8" s="562"/>
      <c r="J8" s="562"/>
      <c r="K8" s="562"/>
      <c r="L8" s="563"/>
    </row>
    <row r="9" spans="2:12" ht="6.75" customHeight="1">
      <c r="B9" s="160"/>
      <c r="C9" s="38"/>
      <c r="D9" s="38"/>
      <c r="E9" s="38"/>
      <c r="F9" s="38"/>
      <c r="G9" s="38"/>
      <c r="H9" s="38"/>
      <c r="I9" s="38"/>
      <c r="J9" s="129"/>
      <c r="K9" s="129"/>
      <c r="L9" s="158"/>
    </row>
    <row r="10" spans="2:12" ht="38.25">
      <c r="B10" s="121" t="s">
        <v>120</v>
      </c>
      <c r="C10" s="121" t="s">
        <v>121</v>
      </c>
      <c r="D10" s="121" t="s">
        <v>122</v>
      </c>
      <c r="E10" s="121" t="s">
        <v>123</v>
      </c>
      <c r="F10" s="121" t="s">
        <v>124</v>
      </c>
      <c r="G10" s="121" t="s">
        <v>125</v>
      </c>
      <c r="H10" s="121" t="s">
        <v>126</v>
      </c>
      <c r="I10" s="121" t="s">
        <v>127</v>
      </c>
      <c r="J10" s="121" t="s">
        <v>128</v>
      </c>
      <c r="K10" s="121" t="s">
        <v>160</v>
      </c>
      <c r="L10" s="121" t="s">
        <v>161</v>
      </c>
    </row>
    <row r="11" spans="2:12" ht="106.5" customHeight="1">
      <c r="B11" s="197" t="s">
        <v>636</v>
      </c>
      <c r="C11" s="198" t="s">
        <v>637</v>
      </c>
      <c r="D11" s="199" t="s">
        <v>638</v>
      </c>
      <c r="E11" s="198" t="s">
        <v>510</v>
      </c>
      <c r="F11" s="198" t="s">
        <v>639</v>
      </c>
      <c r="G11" s="198" t="s">
        <v>505</v>
      </c>
      <c r="H11" s="198" t="s">
        <v>631</v>
      </c>
      <c r="I11" s="198" t="s">
        <v>623</v>
      </c>
      <c r="J11" s="204" t="s">
        <v>640</v>
      </c>
      <c r="K11" s="204">
        <v>0</v>
      </c>
      <c r="L11" s="205">
        <v>0</v>
      </c>
    </row>
    <row r="12" spans="2:12" ht="118.5" customHeight="1">
      <c r="B12" s="197" t="s">
        <v>641</v>
      </c>
      <c r="C12" s="198" t="s">
        <v>637</v>
      </c>
      <c r="D12" s="199" t="s">
        <v>638</v>
      </c>
      <c r="E12" s="198" t="s">
        <v>510</v>
      </c>
      <c r="F12" s="198" t="s">
        <v>642</v>
      </c>
      <c r="G12" s="198" t="s">
        <v>505</v>
      </c>
      <c r="H12" s="198" t="s">
        <v>631</v>
      </c>
      <c r="I12" s="198" t="s">
        <v>623</v>
      </c>
      <c r="J12" s="204" t="s">
        <v>643</v>
      </c>
      <c r="K12" s="204">
        <v>0</v>
      </c>
      <c r="L12" s="205">
        <v>0</v>
      </c>
    </row>
    <row r="13" spans="2:12" ht="83.45" customHeight="1">
      <c r="B13" s="200"/>
      <c r="C13" s="198"/>
      <c r="D13" s="199"/>
      <c r="E13" s="198"/>
      <c r="F13" s="198"/>
      <c r="G13" s="198"/>
      <c r="H13" s="198"/>
      <c r="I13" s="198"/>
      <c r="J13" s="204"/>
      <c r="K13" s="204"/>
      <c r="L13" s="205"/>
    </row>
    <row r="14" spans="2:12" ht="83.45" customHeight="1">
      <c r="B14" s="200"/>
      <c r="C14" s="198"/>
      <c r="D14" s="199"/>
      <c r="E14" s="198"/>
      <c r="F14" s="198"/>
      <c r="G14" s="198"/>
      <c r="H14" s="198"/>
      <c r="I14" s="198"/>
      <c r="J14" s="204"/>
      <c r="K14" s="204"/>
      <c r="L14" s="205"/>
    </row>
    <row r="15" spans="2:12" ht="83.45" customHeight="1">
      <c r="B15" s="122"/>
      <c r="C15" s="127"/>
      <c r="D15" s="127"/>
      <c r="E15" s="127"/>
      <c r="F15" s="380"/>
      <c r="G15" s="380"/>
      <c r="H15" s="127"/>
      <c r="I15" s="380"/>
      <c r="J15" s="380"/>
      <c r="K15" s="380"/>
      <c r="L15" s="125"/>
    </row>
    <row r="16" spans="2:12" ht="83.45" customHeight="1">
      <c r="B16" s="126"/>
      <c r="C16" s="123"/>
      <c r="D16" s="123"/>
      <c r="E16" s="123"/>
      <c r="F16" s="124"/>
      <c r="G16" s="124"/>
      <c r="H16" s="123"/>
      <c r="I16" s="124"/>
      <c r="J16" s="124"/>
      <c r="K16" s="124"/>
      <c r="L16" s="125"/>
    </row>
    <row r="17" spans="2:12" ht="83.45" customHeight="1">
      <c r="B17" s="122"/>
      <c r="C17" s="127"/>
      <c r="D17" s="127"/>
      <c r="E17" s="127"/>
      <c r="F17" s="125"/>
      <c r="G17" s="125"/>
      <c r="H17" s="128"/>
      <c r="I17" s="125"/>
      <c r="J17" s="125"/>
      <c r="K17" s="125"/>
      <c r="L17" s="125"/>
    </row>
    <row r="18" spans="2:12" ht="15">
      <c r="B18" s="40"/>
    </row>
    <row r="19" spans="2:12" ht="15">
      <c r="B19" s="40"/>
    </row>
    <row r="20" spans="2:12" ht="15">
      <c r="B20" s="40"/>
    </row>
    <row r="21" spans="2:12" ht="15">
      <c r="B21" s="40"/>
    </row>
    <row r="22" spans="2:12" ht="15">
      <c r="B22" s="40"/>
    </row>
    <row r="23" spans="2:12" s="39" customFormat="1" ht="15">
      <c r="B23" s="40"/>
      <c r="J23" s="37"/>
    </row>
    <row r="24" spans="2:12" s="39" customFormat="1" ht="15">
      <c r="B24" s="40"/>
      <c r="J24" s="37"/>
    </row>
  </sheetData>
  <mergeCells count="3">
    <mergeCell ref="B2:L2"/>
    <mergeCell ref="B7:L7"/>
    <mergeCell ref="B8:L8"/>
  </mergeCells>
  <conditionalFormatting sqref="B5:B6">
    <cfRule type="cellIs" dxfId="10" priority="2" stopIfTrue="1" operator="equal">
      <formula>"VAYA A LA HOJA INICIO Y SELECIONE EL PERIODO CORRESPONDIENTE A ESTE INFORME"</formula>
    </cfRule>
  </conditionalFormatting>
  <conditionalFormatting sqref="B5">
    <cfRule type="cellIs" dxfId="9"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55" orientation="landscape" r:id="rId1"/>
  <headerFooter scaleWithDoc="0">
    <oddHeader>&amp;C&amp;G</oddHeader>
    <oddFooter>&amp;C&amp;G</oddFooter>
  </headerFooter>
  <drawing r:id="rId2"/>
  <legacyDrawingHF r:id="rId3"/>
</worksheet>
</file>

<file path=xl/worksheets/sheet21.xml><?xml version="1.0" encoding="utf-8"?>
<worksheet xmlns="http://schemas.openxmlformats.org/spreadsheetml/2006/main" xmlns:r="http://schemas.openxmlformats.org/officeDocument/2006/relationships">
  <sheetPr>
    <tabColor rgb="FFFFFF00"/>
  </sheetPr>
  <dimension ref="A1:G21"/>
  <sheetViews>
    <sheetView showGridLines="0" view="pageBreakPreview" zoomScale="60" zoomScaleNormal="100" workbookViewId="0">
      <selection activeCell="B6" sqref="B6:I7"/>
    </sheetView>
  </sheetViews>
  <sheetFormatPr baseColWidth="10" defaultRowHeight="13.5"/>
  <cols>
    <col min="1" max="1" width="35.7109375" style="1" customWidth="1"/>
    <col min="2" max="2" width="16.28515625" style="1" customWidth="1"/>
    <col min="3" max="3" width="16.140625" style="1" bestFit="1" customWidth="1"/>
    <col min="4" max="4" width="19" style="1" customWidth="1"/>
    <col min="5" max="5" width="15.7109375" style="1" customWidth="1"/>
    <col min="6" max="6" width="45.7109375" style="1" customWidth="1"/>
    <col min="7" max="7" width="27.5703125" style="1" customWidth="1"/>
    <col min="8" max="16384" width="11.42578125" style="1"/>
  </cols>
  <sheetData>
    <row r="1" spans="1:7" ht="35.1" customHeight="1">
      <c r="A1" s="395" t="s">
        <v>72</v>
      </c>
      <c r="B1" s="396"/>
      <c r="C1" s="396"/>
      <c r="D1" s="396"/>
      <c r="E1" s="396"/>
      <c r="F1" s="397"/>
    </row>
    <row r="2" spans="1:7" ht="5.25" customHeight="1"/>
    <row r="3" spans="1:7" ht="20.100000000000001" customHeight="1">
      <c r="A3" s="429" t="s">
        <v>168</v>
      </c>
      <c r="B3" s="430"/>
      <c r="C3" s="430"/>
      <c r="D3" s="430"/>
      <c r="E3" s="430"/>
      <c r="F3" s="431"/>
    </row>
    <row r="4" spans="1:7" ht="20.100000000000001" customHeight="1">
      <c r="A4" s="429" t="s">
        <v>169</v>
      </c>
      <c r="B4" s="430"/>
      <c r="C4" s="430"/>
      <c r="D4" s="430"/>
      <c r="E4" s="430"/>
      <c r="F4" s="431"/>
    </row>
    <row r="5" spans="1:7" ht="34.9" customHeight="1">
      <c r="A5" s="567" t="s">
        <v>98</v>
      </c>
      <c r="B5" s="568"/>
      <c r="C5" s="568"/>
      <c r="D5" s="568"/>
      <c r="E5" s="568"/>
      <c r="F5" s="569"/>
      <c r="G5" s="3"/>
    </row>
    <row r="6" spans="1:7" ht="34.9" customHeight="1">
      <c r="A6" s="73" t="s">
        <v>83</v>
      </c>
      <c r="B6" s="570" t="s">
        <v>23</v>
      </c>
      <c r="C6" s="571"/>
      <c r="D6" s="574" t="s">
        <v>84</v>
      </c>
      <c r="E6" s="571"/>
      <c r="F6" s="7" t="s">
        <v>86</v>
      </c>
    </row>
    <row r="7" spans="1:7" ht="18" customHeight="1">
      <c r="A7" s="43" t="s">
        <v>0</v>
      </c>
      <c r="B7" s="572" t="s">
        <v>1</v>
      </c>
      <c r="C7" s="573"/>
      <c r="D7" s="572" t="s">
        <v>2</v>
      </c>
      <c r="E7" s="573"/>
      <c r="F7" s="57" t="s">
        <v>6</v>
      </c>
    </row>
    <row r="8" spans="1:7" ht="24" customHeight="1">
      <c r="A8" s="285">
        <v>0</v>
      </c>
      <c r="B8" s="581" t="e">
        <f>+C15+#REF!</f>
        <v>#REF!</v>
      </c>
      <c r="C8" s="571"/>
      <c r="D8" s="582" t="e">
        <f>+B8-A8</f>
        <v>#REF!</v>
      </c>
      <c r="E8" s="583"/>
      <c r="F8" s="181">
        <v>0</v>
      </c>
    </row>
    <row r="9" spans="1:7" ht="12" customHeight="1">
      <c r="A9" s="401" t="s">
        <v>101</v>
      </c>
      <c r="B9" s="401" t="s">
        <v>83</v>
      </c>
      <c r="C9" s="401" t="s">
        <v>23</v>
      </c>
      <c r="D9" s="401" t="s">
        <v>42</v>
      </c>
      <c r="E9" s="401" t="s">
        <v>81</v>
      </c>
      <c r="F9" s="89"/>
    </row>
    <row r="10" spans="1:7" ht="12" customHeight="1">
      <c r="A10" s="578"/>
      <c r="B10" s="578"/>
      <c r="C10" s="578"/>
      <c r="D10" s="578"/>
      <c r="E10" s="578"/>
      <c r="F10" s="91" t="s">
        <v>102</v>
      </c>
    </row>
    <row r="11" spans="1:7" ht="12" customHeight="1">
      <c r="A11" s="402"/>
      <c r="B11" s="402"/>
      <c r="C11" s="402"/>
      <c r="D11" s="402"/>
      <c r="E11" s="402"/>
      <c r="F11" s="90"/>
    </row>
    <row r="12" spans="1:7" ht="14.25" customHeight="1">
      <c r="A12" s="575" t="s">
        <v>3</v>
      </c>
      <c r="B12" s="575" t="s">
        <v>4</v>
      </c>
      <c r="C12" s="575" t="s">
        <v>5</v>
      </c>
      <c r="D12" s="575" t="s">
        <v>7</v>
      </c>
      <c r="E12" s="575" t="s">
        <v>8</v>
      </c>
      <c r="F12" s="575" t="s">
        <v>9</v>
      </c>
    </row>
    <row r="13" spans="1:7" ht="3.75" customHeight="1">
      <c r="A13" s="576"/>
      <c r="B13" s="576"/>
      <c r="C13" s="576"/>
      <c r="D13" s="579"/>
      <c r="E13" s="579"/>
      <c r="F13" s="579"/>
    </row>
    <row r="14" spans="1:7" ht="6" customHeight="1">
      <c r="A14" s="577"/>
      <c r="B14" s="577"/>
      <c r="C14" s="577"/>
      <c r="D14" s="580"/>
      <c r="E14" s="580"/>
      <c r="F14" s="580"/>
    </row>
    <row r="15" spans="1:7" ht="90" customHeight="1">
      <c r="A15" s="286"/>
      <c r="B15" s="287"/>
      <c r="C15" s="288"/>
      <c r="D15" s="289"/>
      <c r="E15" s="287"/>
      <c r="F15" s="289"/>
    </row>
    <row r="16" spans="1:7" ht="90" customHeight="1">
      <c r="A16" s="286"/>
      <c r="B16" s="287"/>
      <c r="C16" s="288"/>
      <c r="D16" s="289"/>
      <c r="E16" s="287"/>
      <c r="F16" s="289"/>
    </row>
    <row r="17" spans="1:6" ht="90" customHeight="1">
      <c r="A17" s="286"/>
      <c r="B17" s="287"/>
      <c r="C17" s="288"/>
      <c r="D17" s="289"/>
      <c r="E17" s="287"/>
      <c r="F17" s="289"/>
    </row>
    <row r="18" spans="1:6">
      <c r="A18" s="19"/>
    </row>
    <row r="19" spans="1:6">
      <c r="A19" s="19"/>
    </row>
    <row r="20" spans="1:6">
      <c r="A20" s="8"/>
      <c r="B20" s="9"/>
    </row>
    <row r="21" spans="1:6">
      <c r="A21" s="10"/>
      <c r="B21" s="12"/>
    </row>
  </sheetData>
  <mergeCells count="21">
    <mergeCell ref="F12:F14"/>
    <mergeCell ref="C12:C14"/>
    <mergeCell ref="D12:D14"/>
    <mergeCell ref="E12:E14"/>
    <mergeCell ref="B12:B14"/>
    <mergeCell ref="B7:C7"/>
    <mergeCell ref="D6:E6"/>
    <mergeCell ref="A12:A14"/>
    <mergeCell ref="A9:A11"/>
    <mergeCell ref="B9:B11"/>
    <mergeCell ref="C9:C11"/>
    <mergeCell ref="D9:D11"/>
    <mergeCell ref="E9:E11"/>
    <mergeCell ref="D7:E7"/>
    <mergeCell ref="B8:C8"/>
    <mergeCell ref="D8:E8"/>
    <mergeCell ref="A1:F1"/>
    <mergeCell ref="A3:F3"/>
    <mergeCell ref="A4:F4"/>
    <mergeCell ref="A5:F5"/>
    <mergeCell ref="B6:C6"/>
  </mergeCells>
  <conditionalFormatting sqref="A4:F4">
    <cfRule type="cellIs" dxfId="8" priority="2"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A12:F12" numberStoredAsText="1"/>
  </ignoredErrors>
  <drawing r:id="rId2"/>
  <legacyDrawingHF r:id="rId3"/>
</worksheet>
</file>

<file path=xl/worksheets/sheet22.xml><?xml version="1.0" encoding="utf-8"?>
<worksheet xmlns="http://schemas.openxmlformats.org/spreadsheetml/2006/main" xmlns:r="http://schemas.openxmlformats.org/officeDocument/2006/relationships">
  <sheetPr>
    <tabColor rgb="FFFFFF00"/>
  </sheetPr>
  <dimension ref="A1:E30"/>
  <sheetViews>
    <sheetView showGridLines="0" view="pageBreakPreview" zoomScale="60" zoomScaleNormal="100" workbookViewId="0">
      <selection activeCell="B6" sqref="B6:I7"/>
    </sheetView>
  </sheetViews>
  <sheetFormatPr baseColWidth="10" defaultRowHeight="13.5"/>
  <cols>
    <col min="1" max="1" width="35.7109375" style="1" customWidth="1"/>
    <col min="2" max="2" width="15.28515625" style="1" customWidth="1"/>
    <col min="3" max="3" width="16.140625" style="1" customWidth="1"/>
    <col min="4" max="4" width="20.7109375" style="1" customWidth="1"/>
    <col min="5" max="5" width="45.7109375" style="1" customWidth="1"/>
    <col min="6" max="16384" width="11.42578125" style="1"/>
  </cols>
  <sheetData>
    <row r="1" spans="1:5" ht="35.1" customHeight="1">
      <c r="A1" s="395" t="s">
        <v>69</v>
      </c>
      <c r="B1" s="396"/>
      <c r="C1" s="396"/>
      <c r="D1" s="396"/>
      <c r="E1" s="397"/>
    </row>
    <row r="2" spans="1:5" ht="6.75" customHeight="1"/>
    <row r="3" spans="1:5" ht="20.100000000000001" customHeight="1">
      <c r="A3" s="174" t="s">
        <v>168</v>
      </c>
      <c r="B3" s="175"/>
      <c r="C3" s="175"/>
      <c r="D3" s="175"/>
      <c r="E3" s="176"/>
    </row>
    <row r="4" spans="1:5" ht="20.100000000000001" customHeight="1">
      <c r="A4" s="174" t="s">
        <v>169</v>
      </c>
      <c r="B4" s="175"/>
      <c r="C4" s="175"/>
      <c r="D4" s="175"/>
      <c r="E4" s="176"/>
    </row>
    <row r="5" spans="1:5" ht="25.15" customHeight="1">
      <c r="A5" s="401" t="s">
        <v>85</v>
      </c>
      <c r="B5" s="481" t="s">
        <v>20</v>
      </c>
      <c r="C5" s="483"/>
      <c r="D5" s="501" t="s">
        <v>119</v>
      </c>
      <c r="E5" s="401" t="s">
        <v>13</v>
      </c>
    </row>
    <row r="6" spans="1:5" ht="19.5" customHeight="1">
      <c r="A6" s="402"/>
      <c r="B6" s="92" t="s">
        <v>91</v>
      </c>
      <c r="C6" s="92" t="s">
        <v>21</v>
      </c>
      <c r="D6" s="502"/>
      <c r="E6" s="402"/>
    </row>
    <row r="7" spans="1:5" ht="15" customHeight="1">
      <c r="A7" s="43" t="s">
        <v>0</v>
      </c>
      <c r="B7" s="43" t="s">
        <v>1</v>
      </c>
      <c r="C7" s="43" t="s">
        <v>2</v>
      </c>
      <c r="D7" s="43" t="s">
        <v>6</v>
      </c>
      <c r="E7" s="43" t="s">
        <v>3</v>
      </c>
    </row>
    <row r="8" spans="1:5" ht="105.75" customHeight="1">
      <c r="A8" s="7" t="s">
        <v>170</v>
      </c>
      <c r="B8" s="73" t="s">
        <v>171</v>
      </c>
      <c r="C8" s="73">
        <v>76</v>
      </c>
      <c r="D8" s="165">
        <v>175000</v>
      </c>
      <c r="E8" s="169" t="s">
        <v>177</v>
      </c>
    </row>
    <row r="9" spans="1:5" ht="15" customHeight="1">
      <c r="A9" s="60"/>
      <c r="B9" s="60"/>
      <c r="C9" s="60"/>
      <c r="D9" s="60"/>
      <c r="E9" s="56"/>
    </row>
    <row r="10" spans="1:5" ht="15" customHeight="1">
      <c r="A10" s="60"/>
      <c r="B10" s="60"/>
      <c r="C10" s="60"/>
      <c r="D10" s="60"/>
      <c r="E10" s="56"/>
    </row>
    <row r="11" spans="1:5" ht="15" customHeight="1">
      <c r="A11" s="60"/>
      <c r="B11" s="60"/>
      <c r="C11" s="70"/>
      <c r="D11" s="70"/>
      <c r="E11" s="56"/>
    </row>
    <row r="12" spans="1:5" ht="15" customHeight="1">
      <c r="A12" s="60"/>
      <c r="B12" s="60"/>
      <c r="C12" s="60"/>
      <c r="D12" s="60"/>
      <c r="E12" s="56"/>
    </row>
    <row r="13" spans="1:5" ht="15" customHeight="1">
      <c r="A13" s="60"/>
      <c r="B13" s="60"/>
      <c r="C13" s="60"/>
      <c r="D13" s="60"/>
      <c r="E13" s="56"/>
    </row>
    <row r="14" spans="1:5" ht="15" customHeight="1">
      <c r="A14" s="60"/>
      <c r="B14" s="60"/>
      <c r="C14" s="60"/>
      <c r="D14" s="60"/>
      <c r="E14" s="56"/>
    </row>
    <row r="15" spans="1:5" ht="15" customHeight="1">
      <c r="A15" s="60"/>
      <c r="B15" s="60"/>
      <c r="C15" s="60"/>
      <c r="D15" s="60"/>
      <c r="E15" s="56"/>
    </row>
    <row r="16" spans="1:5" ht="15" customHeight="1">
      <c r="A16" s="60"/>
      <c r="B16" s="60"/>
      <c r="C16" s="60"/>
      <c r="D16" s="60"/>
      <c r="E16" s="56"/>
    </row>
    <row r="17" spans="1:5" ht="15" customHeight="1">
      <c r="A17" s="60"/>
      <c r="B17" s="60"/>
      <c r="C17" s="60"/>
      <c r="D17" s="60"/>
      <c r="E17" s="56"/>
    </row>
    <row r="18" spans="1:5" ht="15" customHeight="1">
      <c r="A18" s="60"/>
      <c r="B18" s="60"/>
      <c r="C18" s="60"/>
      <c r="D18" s="60"/>
      <c r="E18" s="56"/>
    </row>
    <row r="19" spans="1:5" ht="15" customHeight="1">
      <c r="A19" s="60"/>
      <c r="B19" s="60"/>
      <c r="C19" s="60"/>
      <c r="D19" s="60"/>
      <c r="E19" s="56"/>
    </row>
    <row r="20" spans="1:5" ht="15" customHeight="1">
      <c r="A20" s="60"/>
      <c r="B20" s="60"/>
      <c r="C20" s="60"/>
      <c r="D20" s="60"/>
      <c r="E20" s="56"/>
    </row>
    <row r="21" spans="1:5" ht="15" customHeight="1">
      <c r="A21" s="53"/>
      <c r="B21" s="53"/>
      <c r="C21" s="53"/>
      <c r="D21" s="53"/>
      <c r="E21" s="55"/>
    </row>
    <row r="22" spans="1:5" ht="15" customHeight="1">
      <c r="A22" s="53"/>
      <c r="B22" s="53"/>
      <c r="C22" s="53"/>
      <c r="D22" s="53"/>
      <c r="E22" s="55"/>
    </row>
    <row r="23" spans="1:5" ht="15" customHeight="1">
      <c r="A23" s="53"/>
      <c r="B23" s="53"/>
      <c r="C23" s="53"/>
      <c r="D23" s="53"/>
      <c r="E23" s="55"/>
    </row>
    <row r="24" spans="1:5" ht="15" customHeight="1">
      <c r="A24" s="53"/>
      <c r="B24" s="53"/>
      <c r="C24" s="53"/>
      <c r="D24" s="53"/>
      <c r="E24" s="55"/>
    </row>
    <row r="25" spans="1:5" ht="15" customHeight="1">
      <c r="A25" s="58" t="s">
        <v>118</v>
      </c>
      <c r="B25" s="53"/>
      <c r="C25" s="53"/>
      <c r="D25" s="232">
        <f>SUM(D8:D24)</f>
        <v>175000</v>
      </c>
      <c r="E25" s="55"/>
    </row>
    <row r="26" spans="1:5" ht="15" customHeight="1">
      <c r="A26" s="58"/>
      <c r="B26" s="58"/>
      <c r="C26" s="58"/>
      <c r="D26" s="58"/>
      <c r="E26" s="59"/>
    </row>
    <row r="27" spans="1:5">
      <c r="A27" s="19"/>
      <c r="B27" s="34"/>
      <c r="C27" s="34"/>
      <c r="D27" s="34"/>
    </row>
    <row r="29" spans="1:5">
      <c r="A29" s="8"/>
      <c r="C29" s="9"/>
      <c r="D29" s="9"/>
      <c r="E29" s="9"/>
    </row>
    <row r="30" spans="1:5">
      <c r="A30" s="10"/>
      <c r="C30" s="12"/>
      <c r="D30" s="12"/>
      <c r="E30" s="12"/>
    </row>
  </sheetData>
  <mergeCells count="5">
    <mergeCell ref="A5:A6"/>
    <mergeCell ref="B5:C5"/>
    <mergeCell ref="E5:E6"/>
    <mergeCell ref="A1:E1"/>
    <mergeCell ref="D5:D6"/>
  </mergeCells>
  <phoneticPr fontId="0" type="noConversion"/>
  <conditionalFormatting sqref="A4">
    <cfRule type="cellIs" dxfId="7"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C7 D7:E7" numberStoredAsText="1"/>
  </ignoredErrors>
  <legacyDrawingHF r:id="rId2"/>
</worksheet>
</file>

<file path=xl/worksheets/sheet23.xml><?xml version="1.0" encoding="utf-8"?>
<worksheet xmlns="http://schemas.openxmlformats.org/spreadsheetml/2006/main" xmlns:r="http://schemas.openxmlformats.org/officeDocument/2006/relationships">
  <sheetPr>
    <tabColor rgb="FFFFFF00"/>
  </sheetPr>
  <dimension ref="A1:F28"/>
  <sheetViews>
    <sheetView showGridLines="0" view="pageBreakPreview" zoomScale="60" zoomScaleNormal="100" workbookViewId="0">
      <selection activeCell="B6" sqref="B6:I7"/>
    </sheetView>
  </sheetViews>
  <sheetFormatPr baseColWidth="10" defaultRowHeight="13.5"/>
  <cols>
    <col min="1" max="1" width="40.7109375" style="1" customWidth="1"/>
    <col min="2" max="3" width="13.7109375" style="1" customWidth="1"/>
    <col min="4" max="4" width="16.28515625" style="1" customWidth="1"/>
    <col min="5" max="5" width="13.7109375" style="1" customWidth="1"/>
    <col min="6" max="6" width="45.7109375" style="1" customWidth="1"/>
    <col min="7" max="16384" width="11.42578125" style="1"/>
  </cols>
  <sheetData>
    <row r="1" spans="1:6" ht="35.1" customHeight="1">
      <c r="A1" s="395" t="s">
        <v>71</v>
      </c>
      <c r="B1" s="396"/>
      <c r="C1" s="396"/>
      <c r="D1" s="396"/>
      <c r="E1" s="396"/>
      <c r="F1" s="397"/>
    </row>
    <row r="2" spans="1:6" ht="6.75" customHeight="1"/>
    <row r="3" spans="1:6" ht="20.100000000000001" customHeight="1">
      <c r="A3" s="174" t="s">
        <v>168</v>
      </c>
      <c r="B3" s="175"/>
      <c r="C3" s="175"/>
      <c r="D3" s="175"/>
      <c r="E3" s="175"/>
      <c r="F3" s="176"/>
    </row>
    <row r="4" spans="1:6" ht="20.100000000000001" customHeight="1">
      <c r="A4" s="174" t="s">
        <v>169</v>
      </c>
      <c r="B4" s="175"/>
      <c r="C4" s="175"/>
      <c r="D4" s="175"/>
      <c r="E4" s="175"/>
      <c r="F4" s="176"/>
    </row>
    <row r="5" spans="1:6" ht="25.15" customHeight="1">
      <c r="A5" s="401" t="s">
        <v>26</v>
      </c>
      <c r="B5" s="481" t="s">
        <v>99</v>
      </c>
      <c r="C5" s="482"/>
      <c r="D5" s="482"/>
      <c r="E5" s="483"/>
      <c r="F5" s="401" t="s">
        <v>22</v>
      </c>
    </row>
    <row r="6" spans="1:6" ht="31.5" customHeight="1">
      <c r="A6" s="402"/>
      <c r="B6" s="92" t="s">
        <v>29</v>
      </c>
      <c r="C6" s="92" t="s">
        <v>28</v>
      </c>
      <c r="D6" s="92" t="s">
        <v>25</v>
      </c>
      <c r="E6" s="92" t="s">
        <v>27</v>
      </c>
      <c r="F6" s="402"/>
    </row>
    <row r="7" spans="1:6" ht="18" customHeight="1">
      <c r="A7" s="43" t="s">
        <v>0</v>
      </c>
      <c r="B7" s="43" t="s">
        <v>1</v>
      </c>
      <c r="C7" s="43" t="s">
        <v>2</v>
      </c>
      <c r="D7" s="43" t="s">
        <v>6</v>
      </c>
      <c r="E7" s="43" t="s">
        <v>3</v>
      </c>
      <c r="F7" s="43" t="s">
        <v>4</v>
      </c>
    </row>
    <row r="8" spans="1:6" ht="18" customHeight="1">
      <c r="A8" s="60"/>
      <c r="B8" s="60"/>
      <c r="C8" s="60"/>
      <c r="D8" s="60"/>
      <c r="E8" s="60"/>
      <c r="F8" s="56"/>
    </row>
    <row r="9" spans="1:6" ht="18" customHeight="1">
      <c r="A9" s="60"/>
      <c r="B9" s="60"/>
      <c r="C9" s="60"/>
      <c r="D9" s="60"/>
      <c r="E9" s="60"/>
      <c r="F9" s="56"/>
    </row>
    <row r="10" spans="1:6" ht="18" customHeight="1">
      <c r="A10" s="60"/>
      <c r="B10" s="60"/>
      <c r="C10" s="60"/>
      <c r="D10" s="60"/>
      <c r="E10" s="60"/>
      <c r="F10" s="56"/>
    </row>
    <row r="11" spans="1:6" ht="18" customHeight="1">
      <c r="A11" s="60"/>
      <c r="B11" s="60"/>
      <c r="C11" s="60"/>
      <c r="D11" s="60"/>
      <c r="E11" s="60"/>
      <c r="F11" s="56"/>
    </row>
    <row r="12" spans="1:6" ht="18" customHeight="1">
      <c r="A12" s="60"/>
      <c r="B12" s="60"/>
      <c r="C12" s="60"/>
      <c r="D12" s="60"/>
      <c r="E12" s="60"/>
      <c r="F12" s="56"/>
    </row>
    <row r="13" spans="1:6" ht="18" customHeight="1">
      <c r="A13" s="60"/>
      <c r="B13" s="60"/>
      <c r="C13" s="60"/>
      <c r="D13" s="60"/>
      <c r="E13" s="60"/>
      <c r="F13" s="56"/>
    </row>
    <row r="14" spans="1:6" ht="18" customHeight="1">
      <c r="A14" s="60"/>
      <c r="B14" s="60"/>
      <c r="C14" s="60"/>
      <c r="D14" s="60"/>
      <c r="E14" s="60"/>
      <c r="F14" s="56"/>
    </row>
    <row r="15" spans="1:6" ht="18" customHeight="1">
      <c r="A15" s="60"/>
      <c r="B15" s="60"/>
      <c r="C15" s="60"/>
      <c r="D15" s="60"/>
      <c r="E15" s="60"/>
      <c r="F15" s="56"/>
    </row>
    <row r="16" spans="1:6" ht="18" customHeight="1">
      <c r="A16" s="53"/>
      <c r="B16" s="53"/>
      <c r="C16" s="53"/>
      <c r="D16" s="53"/>
      <c r="E16" s="53"/>
      <c r="F16" s="55"/>
    </row>
    <row r="17" spans="1:6" ht="18" customHeight="1">
      <c r="A17" s="53"/>
      <c r="B17" s="53"/>
      <c r="C17" s="53"/>
      <c r="D17" s="53"/>
      <c r="E17" s="53"/>
      <c r="F17" s="55"/>
    </row>
    <row r="18" spans="1:6" ht="18" customHeight="1">
      <c r="A18" s="53"/>
      <c r="B18" s="53"/>
      <c r="C18" s="53"/>
      <c r="D18" s="53"/>
      <c r="E18" s="53"/>
      <c r="F18" s="55"/>
    </row>
    <row r="19" spans="1:6" ht="18" customHeight="1">
      <c r="A19" s="53"/>
      <c r="B19" s="53"/>
      <c r="C19" s="53"/>
      <c r="D19" s="53"/>
      <c r="E19" s="53"/>
      <c r="F19" s="55"/>
    </row>
    <row r="20" spans="1:6" ht="18" customHeight="1">
      <c r="A20" s="53"/>
      <c r="B20" s="53"/>
      <c r="C20" s="53"/>
      <c r="D20" s="53"/>
      <c r="E20" s="53"/>
      <c r="F20" s="55"/>
    </row>
    <row r="21" spans="1:6" ht="18" customHeight="1">
      <c r="A21" s="53"/>
      <c r="B21" s="53"/>
      <c r="C21" s="53"/>
      <c r="D21" s="53"/>
      <c r="E21" s="53"/>
      <c r="F21" s="55"/>
    </row>
    <row r="22" spans="1:6" ht="18" customHeight="1">
      <c r="A22" s="53"/>
      <c r="B22" s="53"/>
      <c r="C22" s="53"/>
      <c r="D22" s="53"/>
      <c r="E22" s="53"/>
      <c r="F22" s="55"/>
    </row>
    <row r="23" spans="1:6" ht="18" customHeight="1">
      <c r="A23" s="53"/>
      <c r="B23" s="53"/>
      <c r="C23" s="53"/>
      <c r="D23" s="53"/>
      <c r="E23" s="53"/>
      <c r="F23" s="55"/>
    </row>
    <row r="24" spans="1:6" ht="18" customHeight="1">
      <c r="A24" s="53"/>
      <c r="B24" s="53"/>
      <c r="C24" s="53"/>
      <c r="D24" s="53"/>
      <c r="E24" s="53"/>
      <c r="F24" s="55"/>
    </row>
    <row r="25" spans="1:6" ht="18" customHeight="1">
      <c r="A25" s="58" t="s">
        <v>70</v>
      </c>
      <c r="B25" s="53"/>
      <c r="C25" s="53"/>
      <c r="D25" s="53"/>
      <c r="E25" s="53"/>
      <c r="F25" s="55"/>
    </row>
    <row r="26" spans="1:6">
      <c r="A26" s="19"/>
      <c r="B26" s="34"/>
      <c r="C26" s="34"/>
      <c r="D26" s="34"/>
      <c r="E26" s="34"/>
    </row>
    <row r="27" spans="1:6">
      <c r="A27" s="8"/>
      <c r="D27" s="9"/>
      <c r="F27" s="9"/>
    </row>
    <row r="28" spans="1:6">
      <c r="A28" s="10"/>
      <c r="D28" s="12"/>
      <c r="F28" s="12"/>
    </row>
  </sheetData>
  <mergeCells count="4">
    <mergeCell ref="A5:A6"/>
    <mergeCell ref="F5:F6"/>
    <mergeCell ref="A1:F1"/>
    <mergeCell ref="B5:E5"/>
  </mergeCells>
  <phoneticPr fontId="0" type="noConversion"/>
  <conditionalFormatting sqref="A4">
    <cfRule type="cellIs" dxfId="6"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7:F7" numberStoredAsText="1"/>
  </ignoredErrors>
  <drawing r:id="rId2"/>
  <legacyDrawingHF r:id="rId3"/>
</worksheet>
</file>

<file path=xl/worksheets/sheet24.xml><?xml version="1.0" encoding="utf-8"?>
<worksheet xmlns="http://schemas.openxmlformats.org/spreadsheetml/2006/main" xmlns:r="http://schemas.openxmlformats.org/officeDocument/2006/relationships">
  <sheetPr>
    <tabColor rgb="FFFFFF00"/>
  </sheetPr>
  <dimension ref="A1:G36"/>
  <sheetViews>
    <sheetView showGridLines="0" view="pageBreakPreview" zoomScale="50" zoomScaleNormal="100" zoomScaleSheetLayoutView="50" workbookViewId="0">
      <selection activeCell="B6" sqref="B6:I7"/>
    </sheetView>
  </sheetViews>
  <sheetFormatPr baseColWidth="10" defaultColWidth="9.140625" defaultRowHeight="13.5"/>
  <cols>
    <col min="1" max="1" width="30.7109375" style="1" customWidth="1"/>
    <col min="2" max="2" width="17.7109375" style="1" customWidth="1"/>
    <col min="3" max="4" width="25.7109375" style="1" customWidth="1"/>
    <col min="5" max="5" width="15.7109375" style="1" customWidth="1"/>
    <col min="6" max="6" width="11.42578125" style="1" customWidth="1"/>
    <col min="7" max="7" width="20.7109375" style="1" customWidth="1"/>
    <col min="8" max="16384" width="9.140625" style="1"/>
  </cols>
  <sheetData>
    <row r="1" spans="1:7" ht="35.1" customHeight="1">
      <c r="A1" s="395" t="s">
        <v>73</v>
      </c>
      <c r="B1" s="396"/>
      <c r="C1" s="396"/>
      <c r="D1" s="396"/>
      <c r="E1" s="396"/>
      <c r="F1" s="396"/>
      <c r="G1" s="397"/>
    </row>
    <row r="2" spans="1:7" s="14" customFormat="1" ht="8.25" customHeight="1">
      <c r="A2" s="13"/>
      <c r="B2" s="13"/>
      <c r="C2" s="13"/>
      <c r="D2" s="13"/>
      <c r="E2" s="13"/>
      <c r="F2" s="13"/>
      <c r="G2" s="13"/>
    </row>
    <row r="3" spans="1:7" s="14" customFormat="1" ht="19.5" customHeight="1">
      <c r="A3" s="174" t="s">
        <v>168</v>
      </c>
      <c r="B3" s="175"/>
      <c r="C3" s="175"/>
      <c r="D3" s="175"/>
      <c r="E3" s="175"/>
      <c r="F3" s="175"/>
      <c r="G3" s="176"/>
    </row>
    <row r="4" spans="1:7" s="14" customFormat="1" ht="19.5" customHeight="1">
      <c r="A4" s="174" t="s">
        <v>169</v>
      </c>
      <c r="B4" s="175"/>
      <c r="C4" s="175"/>
      <c r="D4" s="175"/>
      <c r="E4" s="175"/>
      <c r="F4" s="175"/>
      <c r="G4" s="176"/>
    </row>
    <row r="5" spans="1:7" ht="25.15" customHeight="1">
      <c r="A5" s="401" t="s">
        <v>106</v>
      </c>
      <c r="B5" s="401" t="s">
        <v>31</v>
      </c>
      <c r="C5" s="401" t="s">
        <v>15</v>
      </c>
      <c r="D5" s="401" t="s">
        <v>16</v>
      </c>
      <c r="E5" s="481" t="s">
        <v>20</v>
      </c>
      <c r="F5" s="483"/>
      <c r="G5" s="401" t="s">
        <v>119</v>
      </c>
    </row>
    <row r="6" spans="1:7" s="15" customFormat="1" ht="25.15" customHeight="1">
      <c r="A6" s="402"/>
      <c r="B6" s="402"/>
      <c r="C6" s="402"/>
      <c r="D6" s="402"/>
      <c r="E6" s="92" t="s">
        <v>91</v>
      </c>
      <c r="F6" s="92" t="s">
        <v>21</v>
      </c>
      <c r="G6" s="402"/>
    </row>
    <row r="7" spans="1:7" ht="15" customHeight="1">
      <c r="A7" s="43" t="s">
        <v>0</v>
      </c>
      <c r="B7" s="43" t="s">
        <v>1</v>
      </c>
      <c r="C7" s="43" t="s">
        <v>2</v>
      </c>
      <c r="D7" s="43" t="s">
        <v>2</v>
      </c>
      <c r="E7" s="43" t="s">
        <v>6</v>
      </c>
      <c r="F7" s="43" t="s">
        <v>3</v>
      </c>
      <c r="G7" s="43" t="s">
        <v>4</v>
      </c>
    </row>
    <row r="8" spans="1:7" ht="15" customHeight="1">
      <c r="A8" s="50"/>
      <c r="B8" s="50"/>
      <c r="C8" s="50"/>
      <c r="D8" s="50"/>
      <c r="E8" s="50"/>
      <c r="F8" s="50"/>
      <c r="G8" s="50"/>
    </row>
    <row r="9" spans="1:7" ht="15" customHeight="1">
      <c r="A9" s="50"/>
      <c r="B9" s="50"/>
      <c r="C9" s="50"/>
      <c r="D9" s="50"/>
      <c r="E9" s="50"/>
      <c r="F9" s="50"/>
      <c r="G9" s="50"/>
    </row>
    <row r="10" spans="1:7" ht="15" customHeight="1">
      <c r="A10" s="50"/>
      <c r="B10" s="50"/>
      <c r="C10" s="50"/>
      <c r="D10" s="50"/>
      <c r="E10" s="50"/>
      <c r="F10" s="50"/>
      <c r="G10" s="50"/>
    </row>
    <row r="11" spans="1:7" ht="15" customHeight="1">
      <c r="A11" s="50"/>
      <c r="B11" s="50"/>
      <c r="C11" s="50"/>
      <c r="D11" s="50"/>
      <c r="E11" s="50"/>
      <c r="F11" s="50"/>
      <c r="G11" s="50"/>
    </row>
    <row r="12" spans="1:7" ht="15" customHeight="1">
      <c r="A12" s="50"/>
      <c r="B12" s="50"/>
      <c r="C12" s="50"/>
      <c r="D12" s="50"/>
      <c r="E12" s="50"/>
      <c r="F12" s="50"/>
      <c r="G12" s="50"/>
    </row>
    <row r="13" spans="1:7" ht="15" customHeight="1">
      <c r="A13" s="50"/>
      <c r="B13" s="50"/>
      <c r="C13" s="50"/>
      <c r="D13" s="50"/>
      <c r="E13" s="50"/>
      <c r="F13" s="50"/>
      <c r="G13" s="50"/>
    </row>
    <row r="14" spans="1:7" ht="15" customHeight="1">
      <c r="A14" s="50"/>
      <c r="B14" s="50"/>
      <c r="C14" s="50"/>
      <c r="D14" s="50"/>
      <c r="E14" s="50"/>
      <c r="F14" s="50"/>
      <c r="G14" s="50"/>
    </row>
    <row r="15" spans="1:7" ht="15" customHeight="1">
      <c r="A15" s="50"/>
      <c r="B15" s="50"/>
      <c r="C15" s="50"/>
      <c r="D15" s="50"/>
      <c r="E15" s="50"/>
      <c r="F15" s="50"/>
      <c r="G15" s="50"/>
    </row>
    <row r="16" spans="1:7" ht="15" customHeight="1">
      <c r="A16" s="50"/>
      <c r="B16" s="50"/>
      <c r="C16" s="50"/>
      <c r="D16" s="50"/>
      <c r="E16" s="50"/>
      <c r="F16" s="50"/>
      <c r="G16" s="50"/>
    </row>
    <row r="17" spans="1:7" ht="15" customHeight="1">
      <c r="A17" s="50"/>
      <c r="B17" s="50"/>
      <c r="C17" s="50"/>
      <c r="D17" s="50"/>
      <c r="E17" s="50"/>
      <c r="F17" s="50"/>
      <c r="G17" s="50"/>
    </row>
    <row r="18" spans="1:7" ht="15" customHeight="1">
      <c r="A18" s="50"/>
      <c r="B18" s="50"/>
      <c r="C18" s="50"/>
      <c r="D18" s="50"/>
      <c r="E18" s="50"/>
      <c r="F18" s="50"/>
      <c r="G18" s="50"/>
    </row>
    <row r="19" spans="1:7" ht="15" customHeight="1">
      <c r="A19" s="50"/>
      <c r="B19" s="50"/>
      <c r="C19" s="50"/>
      <c r="D19" s="50"/>
      <c r="E19" s="50"/>
      <c r="F19" s="50"/>
      <c r="G19" s="50"/>
    </row>
    <row r="20" spans="1:7" ht="15" customHeight="1">
      <c r="A20" s="50"/>
      <c r="B20" s="50"/>
      <c r="C20" s="50"/>
      <c r="D20" s="50"/>
      <c r="E20" s="50"/>
      <c r="F20" s="50"/>
      <c r="G20" s="50"/>
    </row>
    <row r="21" spans="1:7" ht="15" customHeight="1">
      <c r="A21" s="50"/>
      <c r="B21" s="50"/>
      <c r="C21" s="50"/>
      <c r="D21" s="50"/>
      <c r="E21" s="50"/>
      <c r="F21" s="50"/>
      <c r="G21" s="50"/>
    </row>
    <row r="22" spans="1:7" ht="15" customHeight="1">
      <c r="A22" s="50"/>
      <c r="B22" s="50"/>
      <c r="C22" s="50"/>
      <c r="D22" s="50"/>
      <c r="E22" s="50"/>
      <c r="F22" s="50"/>
      <c r="G22" s="50"/>
    </row>
    <row r="23" spans="1:7" ht="15" customHeight="1">
      <c r="A23" s="50"/>
      <c r="B23" s="50"/>
      <c r="C23" s="50"/>
      <c r="D23" s="50"/>
      <c r="E23" s="50"/>
      <c r="F23" s="50"/>
      <c r="G23" s="50"/>
    </row>
    <row r="24" spans="1:7" ht="15" customHeight="1">
      <c r="A24" s="50"/>
      <c r="B24" s="50"/>
      <c r="C24" s="50"/>
      <c r="D24" s="50"/>
      <c r="E24" s="50"/>
      <c r="F24" s="50"/>
      <c r="G24" s="50"/>
    </row>
    <row r="25" spans="1:7" ht="15" customHeight="1">
      <c r="A25" s="50"/>
      <c r="B25" s="50"/>
      <c r="C25" s="50"/>
      <c r="D25" s="50"/>
      <c r="E25" s="50"/>
      <c r="F25" s="50"/>
      <c r="G25" s="50"/>
    </row>
    <row r="26" spans="1:7" ht="15" customHeight="1">
      <c r="A26" s="50"/>
      <c r="B26" s="50"/>
      <c r="C26" s="50"/>
      <c r="D26" s="50"/>
      <c r="E26" s="50"/>
      <c r="F26" s="50"/>
      <c r="G26" s="50"/>
    </row>
    <row r="27" spans="1:7" ht="15" customHeight="1">
      <c r="A27" s="50"/>
      <c r="B27" s="50"/>
      <c r="C27" s="50"/>
      <c r="D27" s="50"/>
      <c r="E27" s="50"/>
      <c r="F27" s="50"/>
      <c r="G27" s="50"/>
    </row>
    <row r="28" spans="1:7" ht="15" customHeight="1">
      <c r="A28" s="50"/>
      <c r="B28" s="50"/>
      <c r="C28" s="50"/>
      <c r="D28" s="50"/>
      <c r="E28" s="50"/>
      <c r="F28" s="50"/>
      <c r="G28" s="50"/>
    </row>
    <row r="29" spans="1:7" ht="15" customHeight="1">
      <c r="A29" s="50"/>
      <c r="B29" s="50"/>
      <c r="C29" s="50"/>
      <c r="D29" s="50"/>
      <c r="E29" s="50"/>
      <c r="F29" s="50"/>
      <c r="G29" s="50"/>
    </row>
    <row r="30" spans="1:7" ht="15" customHeight="1">
      <c r="A30" s="41" t="s">
        <v>70</v>
      </c>
      <c r="B30" s="50"/>
      <c r="C30" s="50"/>
      <c r="D30" s="50"/>
      <c r="E30" s="50"/>
      <c r="F30" s="50"/>
      <c r="G30" s="50"/>
    </row>
    <row r="31" spans="1:7" ht="15" customHeight="1">
      <c r="A31" s="54"/>
      <c r="B31" s="54"/>
      <c r="C31" s="54"/>
      <c r="D31" s="54"/>
      <c r="E31" s="54"/>
      <c r="F31" s="54"/>
      <c r="G31" s="54"/>
    </row>
    <row r="32" spans="1:7">
      <c r="A32" s="19" t="s">
        <v>105</v>
      </c>
      <c r="B32" s="19"/>
    </row>
    <row r="33" spans="1:5">
      <c r="A33" s="19"/>
      <c r="B33" s="19"/>
    </row>
    <row r="35" spans="1:5">
      <c r="A35" s="8"/>
      <c r="B35" s="8"/>
      <c r="E35" s="9"/>
    </row>
    <row r="36" spans="1:5">
      <c r="A36" s="10"/>
      <c r="B36" s="10"/>
      <c r="E36" s="12"/>
    </row>
  </sheetData>
  <mergeCells count="7">
    <mergeCell ref="A1:G1"/>
    <mergeCell ref="A5:A6"/>
    <mergeCell ref="C5:C6"/>
    <mergeCell ref="D5:D6"/>
    <mergeCell ref="E5:F5"/>
    <mergeCell ref="B5:B6"/>
    <mergeCell ref="G5:G6"/>
  </mergeCells>
  <phoneticPr fontId="0" type="noConversion"/>
  <conditionalFormatting sqref="A4">
    <cfRule type="cellIs" dxfId="5" priority="1" stopIfTrue="1" operator="equal">
      <formula>"VAYA A LA HOJA INICIO Y SELECIONE EL PERIODO CORRESPONDIENTE A ESTE INFORME"</formula>
    </cfRule>
  </conditionalFormatting>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A7:F7 G7" numberStoredAsText="1"/>
  </ignoredErrors>
  <drawing r:id="rId2"/>
  <legacyDrawingHF r:id="rId3"/>
</worksheet>
</file>

<file path=xl/worksheets/sheet25.xml><?xml version="1.0" encoding="utf-8"?>
<worksheet xmlns="http://schemas.openxmlformats.org/spreadsheetml/2006/main" xmlns:r="http://schemas.openxmlformats.org/officeDocument/2006/relationships">
  <sheetPr>
    <tabColor rgb="FFFFFF00"/>
  </sheetPr>
  <dimension ref="A1:H29"/>
  <sheetViews>
    <sheetView showGridLines="0" view="pageBreakPreview" zoomScale="60" zoomScaleNormal="100" workbookViewId="0">
      <selection activeCell="B6" sqref="B6:I7"/>
    </sheetView>
  </sheetViews>
  <sheetFormatPr baseColWidth="10" defaultRowHeight="13.5"/>
  <cols>
    <col min="1" max="1" width="42.28515625" style="25" customWidth="1"/>
    <col min="2" max="3" width="50.7109375" style="25" customWidth="1"/>
    <col min="4" max="16384" width="11.42578125" style="25"/>
  </cols>
  <sheetData>
    <row r="1" spans="1:8" ht="35.1" customHeight="1">
      <c r="A1" s="590" t="s">
        <v>75</v>
      </c>
      <c r="B1" s="591"/>
      <c r="C1" s="592"/>
    </row>
    <row r="2" spans="1:8" ht="6.75" customHeight="1"/>
    <row r="3" spans="1:8" s="26" customFormat="1" ht="15" customHeight="1">
      <c r="A3" s="429" t="s">
        <v>168</v>
      </c>
      <c r="B3" s="430"/>
      <c r="C3" s="431"/>
      <c r="D3" s="25"/>
      <c r="E3" s="25"/>
      <c r="F3" s="25"/>
      <c r="G3" s="25"/>
      <c r="H3" s="25"/>
    </row>
    <row r="4" spans="1:8" s="26" customFormat="1" ht="6.75" customHeight="1">
      <c r="D4" s="25"/>
      <c r="E4" s="25"/>
      <c r="F4" s="25"/>
      <c r="G4" s="25"/>
      <c r="H4" s="25"/>
    </row>
    <row r="5" spans="1:8" s="26" customFormat="1" ht="15" customHeight="1">
      <c r="A5" s="429" t="s">
        <v>169</v>
      </c>
      <c r="B5" s="430"/>
      <c r="C5" s="431"/>
      <c r="D5" s="25"/>
      <c r="E5" s="25"/>
      <c r="F5" s="25"/>
      <c r="G5" s="25"/>
      <c r="H5" s="25"/>
    </row>
    <row r="6" spans="1:8" s="26" customFormat="1" ht="6.75" customHeight="1"/>
    <row r="7" spans="1:8" s="26" customFormat="1" ht="15" customHeight="1">
      <c r="A7" s="584" t="s">
        <v>43</v>
      </c>
      <c r="B7" s="585"/>
      <c r="C7" s="586"/>
    </row>
    <row r="8" spans="1:8" s="26" customFormat="1" ht="6.75" customHeight="1">
      <c r="A8" s="593"/>
      <c r="B8" s="593"/>
      <c r="C8" s="593"/>
    </row>
    <row r="9" spans="1:8" s="26" customFormat="1" ht="15" customHeight="1">
      <c r="A9" s="27" t="s">
        <v>44</v>
      </c>
      <c r="B9" s="587"/>
      <c r="C9" s="588"/>
    </row>
    <row r="10" spans="1:8" s="26" customFormat="1" ht="15" customHeight="1">
      <c r="A10" s="27" t="s">
        <v>45</v>
      </c>
      <c r="B10" s="587"/>
      <c r="C10" s="588"/>
    </row>
    <row r="11" spans="1:8" s="26" customFormat="1" ht="15" customHeight="1">
      <c r="A11" s="27" t="s">
        <v>46</v>
      </c>
      <c r="B11" s="587"/>
      <c r="C11" s="588"/>
    </row>
    <row r="12" spans="1:8" s="26" customFormat="1" ht="15" customHeight="1">
      <c r="A12" s="27" t="s">
        <v>47</v>
      </c>
      <c r="B12" s="587"/>
      <c r="C12" s="588"/>
    </row>
    <row r="13" spans="1:8" s="26" customFormat="1" ht="15" customHeight="1">
      <c r="A13" s="28" t="s">
        <v>48</v>
      </c>
      <c r="B13" s="587"/>
      <c r="C13" s="588"/>
    </row>
    <row r="14" spans="1:8" s="26" customFormat="1" ht="33.6" customHeight="1">
      <c r="A14" s="28" t="s">
        <v>49</v>
      </c>
      <c r="B14" s="587"/>
      <c r="C14" s="589"/>
    </row>
    <row r="15" spans="1:8" s="26" customFormat="1" ht="33.6" customHeight="1">
      <c r="A15" s="28" t="s">
        <v>50</v>
      </c>
      <c r="B15" s="587"/>
      <c r="C15" s="588"/>
    </row>
    <row r="16" spans="1:8" s="26" customFormat="1" ht="33.6" customHeight="1">
      <c r="A16" s="28" t="s">
        <v>51</v>
      </c>
      <c r="B16" s="587"/>
      <c r="C16" s="588"/>
    </row>
    <row r="17" spans="1:3" s="26" customFormat="1" ht="6.75" customHeight="1"/>
    <row r="18" spans="1:3" s="26" customFormat="1" ht="15" customHeight="1">
      <c r="A18" s="584" t="s">
        <v>52</v>
      </c>
      <c r="B18" s="585"/>
      <c r="C18" s="586"/>
    </row>
    <row r="19" spans="1:3" s="26" customFormat="1" ht="28.9" customHeight="1">
      <c r="A19" s="29" t="s">
        <v>53</v>
      </c>
      <c r="B19" s="29" t="s">
        <v>54</v>
      </c>
      <c r="C19" s="30" t="s">
        <v>55</v>
      </c>
    </row>
    <row r="20" spans="1:3" s="26" customFormat="1" ht="15" customHeight="1">
      <c r="A20" s="31"/>
      <c r="B20" s="31"/>
      <c r="C20" s="32"/>
    </row>
    <row r="21" spans="1:3" s="26" customFormat="1" ht="6.75" customHeight="1"/>
    <row r="22" spans="1:3" s="26" customFormat="1" ht="15" customHeight="1">
      <c r="A22" s="584" t="s">
        <v>56</v>
      </c>
      <c r="B22" s="585"/>
      <c r="C22" s="586"/>
    </row>
    <row r="23" spans="1:3" s="26" customFormat="1" ht="15" customHeight="1">
      <c r="A23" s="29" t="s">
        <v>57</v>
      </c>
      <c r="B23" s="29" t="s">
        <v>58</v>
      </c>
      <c r="C23" s="30" t="s">
        <v>59</v>
      </c>
    </row>
    <row r="24" spans="1:3" s="26" customFormat="1" ht="15" customHeight="1">
      <c r="A24" s="31"/>
      <c r="B24" s="31"/>
      <c r="C24" s="32"/>
    </row>
    <row r="25" spans="1:3" s="26" customFormat="1" ht="6.75" customHeight="1"/>
    <row r="26" spans="1:3" s="26" customFormat="1" ht="15" customHeight="1">
      <c r="A26" s="584" t="s">
        <v>60</v>
      </c>
      <c r="B26" s="585"/>
      <c r="C26" s="586"/>
    </row>
    <row r="27" spans="1:3" s="26" customFormat="1" ht="15" customHeight="1">
      <c r="A27" s="29" t="s">
        <v>61</v>
      </c>
      <c r="B27" s="29" t="s">
        <v>62</v>
      </c>
      <c r="C27" s="30" t="s">
        <v>63</v>
      </c>
    </row>
    <row r="28" spans="1:3" s="26" customFormat="1" ht="34.9" customHeight="1">
      <c r="A28" s="33"/>
      <c r="B28" s="29"/>
      <c r="C28" s="32"/>
    </row>
    <row r="29" spans="1:3">
      <c r="A29" s="26"/>
      <c r="B29" s="26"/>
      <c r="C29" s="26"/>
    </row>
  </sheetData>
  <mergeCells count="16">
    <mergeCell ref="A1:C1"/>
    <mergeCell ref="A7:C7"/>
    <mergeCell ref="B9:C9"/>
    <mergeCell ref="B10:C10"/>
    <mergeCell ref="A8:C8"/>
    <mergeCell ref="A3:C3"/>
    <mergeCell ref="A5:C5"/>
    <mergeCell ref="A18:C18"/>
    <mergeCell ref="A22:C22"/>
    <mergeCell ref="A26:C26"/>
    <mergeCell ref="B11:C11"/>
    <mergeCell ref="B12:C12"/>
    <mergeCell ref="B13:C13"/>
    <mergeCell ref="B14:C14"/>
    <mergeCell ref="B15:C15"/>
    <mergeCell ref="B16:C1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drawing r:id="rId2"/>
  <legacyDrawingHF r:id="rId3"/>
</worksheet>
</file>

<file path=xl/worksheets/sheet26.xml><?xml version="1.0" encoding="utf-8"?>
<worksheet xmlns="http://schemas.openxmlformats.org/spreadsheetml/2006/main" xmlns:r="http://schemas.openxmlformats.org/officeDocument/2006/relationships">
  <sheetPr>
    <tabColor rgb="FFFFFF00"/>
  </sheetPr>
  <dimension ref="A1:D27"/>
  <sheetViews>
    <sheetView showGridLines="0" view="pageBreakPreview" topLeftCell="A4" zoomScale="70" zoomScaleNormal="100" zoomScaleSheetLayoutView="70" workbookViewId="0">
      <selection activeCell="B6" sqref="B6:I7"/>
    </sheetView>
  </sheetViews>
  <sheetFormatPr baseColWidth="10" defaultColWidth="12.5703125" defaultRowHeight="13.5"/>
  <cols>
    <col min="1" max="1" width="60.140625" style="20" customWidth="1"/>
    <col min="2" max="3" width="16.140625" style="21" customWidth="1"/>
    <col min="4" max="4" width="66.28515625" style="21" customWidth="1"/>
    <col min="5" max="16384" width="12.5703125" style="21"/>
  </cols>
  <sheetData>
    <row r="1" spans="1:4" ht="35.1" customHeight="1">
      <c r="A1" s="395" t="s">
        <v>162</v>
      </c>
      <c r="B1" s="396"/>
      <c r="C1" s="396"/>
      <c r="D1" s="397"/>
    </row>
    <row r="2" spans="1:4" ht="7.5" customHeight="1">
      <c r="A2" s="22"/>
      <c r="B2" s="23"/>
      <c r="C2" s="23"/>
      <c r="D2" s="23"/>
    </row>
    <row r="3" spans="1:4" ht="20.100000000000001" customHeight="1">
      <c r="A3" s="429" t="s">
        <v>168</v>
      </c>
      <c r="B3" s="430"/>
      <c r="C3" s="430"/>
      <c r="D3" s="431"/>
    </row>
    <row r="4" spans="1:4" ht="20.100000000000001" customHeight="1">
      <c r="A4" s="429" t="s">
        <v>169</v>
      </c>
      <c r="B4" s="430"/>
      <c r="C4" s="430"/>
      <c r="D4" s="431"/>
    </row>
    <row r="5" spans="1:4" ht="25.9" customHeight="1">
      <c r="A5" s="594" t="s">
        <v>103</v>
      </c>
      <c r="B5" s="481" t="s">
        <v>100</v>
      </c>
      <c r="C5" s="596"/>
      <c r="D5" s="597" t="s">
        <v>12</v>
      </c>
    </row>
    <row r="6" spans="1:4" s="24" customFormat="1" ht="25.9" customHeight="1">
      <c r="A6" s="595"/>
      <c r="B6" s="93" t="s">
        <v>89</v>
      </c>
      <c r="C6" s="94" t="s">
        <v>17</v>
      </c>
      <c r="D6" s="598"/>
    </row>
    <row r="7" spans="1:4" ht="20.25" customHeight="1">
      <c r="A7" s="43" t="s">
        <v>0</v>
      </c>
      <c r="B7" s="43" t="s">
        <v>1</v>
      </c>
      <c r="C7" s="43" t="s">
        <v>2</v>
      </c>
      <c r="D7" s="43" t="s">
        <v>6</v>
      </c>
    </row>
    <row r="8" spans="1:4" ht="40.5" customHeight="1">
      <c r="A8" s="80" t="s">
        <v>172</v>
      </c>
      <c r="B8" s="166">
        <v>15175115</v>
      </c>
      <c r="C8" s="166">
        <v>0</v>
      </c>
      <c r="D8" s="80" t="s">
        <v>173</v>
      </c>
    </row>
    <row r="9" spans="1:4" ht="27" customHeight="1">
      <c r="A9" s="80" t="s">
        <v>174</v>
      </c>
      <c r="B9" s="166">
        <v>40000000</v>
      </c>
      <c r="C9" s="166">
        <v>0</v>
      </c>
      <c r="D9" s="80" t="s">
        <v>175</v>
      </c>
    </row>
    <row r="10" spans="1:4" ht="33" customHeight="1">
      <c r="A10" s="80" t="s">
        <v>176</v>
      </c>
      <c r="B10" s="166">
        <v>21000000</v>
      </c>
      <c r="C10" s="166">
        <v>0</v>
      </c>
      <c r="D10" s="80" t="s">
        <v>176</v>
      </c>
    </row>
    <row r="11" spans="1:4" ht="20.25" customHeight="1">
      <c r="A11" s="80"/>
      <c r="B11" s="81"/>
      <c r="C11" s="81"/>
      <c r="D11" s="81"/>
    </row>
    <row r="12" spans="1:4" ht="20.25" customHeight="1">
      <c r="A12" s="80"/>
      <c r="B12" s="81"/>
      <c r="C12" s="81"/>
      <c r="D12" s="81"/>
    </row>
    <row r="13" spans="1:4" ht="20.25" customHeight="1">
      <c r="A13" s="80"/>
      <c r="B13" s="81"/>
      <c r="C13" s="81"/>
      <c r="D13" s="81"/>
    </row>
    <row r="14" spans="1:4" ht="20.25" customHeight="1">
      <c r="A14" s="80"/>
      <c r="B14" s="81"/>
      <c r="C14" s="81"/>
      <c r="D14" s="81"/>
    </row>
    <row r="15" spans="1:4" ht="20.25" customHeight="1">
      <c r="A15" s="80"/>
      <c r="B15" s="81"/>
      <c r="C15" s="81"/>
      <c r="D15" s="81"/>
    </row>
    <row r="16" spans="1:4" ht="20.25" customHeight="1">
      <c r="A16" s="80"/>
      <c r="B16" s="81"/>
      <c r="C16" s="81"/>
      <c r="D16" s="81"/>
    </row>
    <row r="17" spans="1:4" ht="20.25" customHeight="1">
      <c r="A17" s="80"/>
      <c r="B17" s="81"/>
      <c r="C17" s="81"/>
      <c r="D17" s="81"/>
    </row>
    <row r="18" spans="1:4" ht="20.25" customHeight="1">
      <c r="A18" s="80"/>
      <c r="B18" s="81"/>
      <c r="C18" s="81"/>
      <c r="D18" s="81"/>
    </row>
    <row r="19" spans="1:4" ht="20.25" customHeight="1">
      <c r="A19" s="80"/>
      <c r="B19" s="81"/>
      <c r="C19" s="81"/>
      <c r="D19" s="81"/>
    </row>
    <row r="20" spans="1:4" ht="20.25" customHeight="1">
      <c r="A20" s="80"/>
      <c r="B20" s="81"/>
      <c r="C20" s="81"/>
      <c r="D20" s="81"/>
    </row>
    <row r="21" spans="1:4" ht="20.25" customHeight="1">
      <c r="A21" s="80"/>
      <c r="B21" s="81"/>
      <c r="C21" s="81"/>
      <c r="D21" s="81"/>
    </row>
    <row r="22" spans="1:4" ht="20.25" customHeight="1">
      <c r="A22" s="80"/>
      <c r="B22" s="81"/>
      <c r="C22" s="81"/>
      <c r="D22" s="81"/>
    </row>
    <row r="23" spans="1:4" ht="20.25" customHeight="1">
      <c r="A23" s="82" t="s">
        <v>104</v>
      </c>
      <c r="B23" s="167">
        <f>SUM(B8:B22)</f>
        <v>76175115</v>
      </c>
      <c r="C23" s="81"/>
      <c r="D23" s="81"/>
    </row>
    <row r="24" spans="1:4" ht="20.25" customHeight="1">
      <c r="A24" s="80"/>
      <c r="B24" s="81"/>
      <c r="C24" s="81"/>
      <c r="D24" s="81"/>
    </row>
    <row r="25" spans="1:4">
      <c r="A25" s="19" t="s">
        <v>163</v>
      </c>
    </row>
    <row r="26" spans="1:4">
      <c r="A26" s="8"/>
      <c r="C26" s="9"/>
    </row>
    <row r="27" spans="1:4">
      <c r="A27" s="10"/>
      <c r="C27" s="12"/>
    </row>
  </sheetData>
  <mergeCells count="6">
    <mergeCell ref="A5:A6"/>
    <mergeCell ref="B5:C5"/>
    <mergeCell ref="D5:D6"/>
    <mergeCell ref="A1:D1"/>
    <mergeCell ref="A3:D3"/>
    <mergeCell ref="A4:D4"/>
  </mergeCells>
  <conditionalFormatting sqref="A3">
    <cfRule type="cellIs" dxfId="4" priority="3" stopIfTrue="1" operator="equal">
      <formula>"VAYA A LA HOJA INICIO Y SELECIONE LA UNIDAD RESPONSABLE CORRESPONDIENTE A ESTE INFORME"</formula>
    </cfRule>
  </conditionalFormatting>
  <conditionalFormatting sqref="A4">
    <cfRule type="cellIs" dxfId="3" priority="2" stopIfTrue="1" operator="equal">
      <formula>"VAYA A LA HOJA INICIO Y SELECIONE EL PERIODO CORRESPONDIENTE A ESTE INFORME"</formula>
    </cfRule>
  </conditionalFormatting>
  <conditionalFormatting sqref="A4">
    <cfRule type="cellIs" dxfId="2" priority="1" stopIfTrue="1" operator="equal">
      <formula>"VAYA A LA HOJA INICIO Y SELECIONE EL PERIODO CORRESPONDIENTE A ESTE INFORME"</formula>
    </cfRule>
  </conditionalFormatting>
  <dataValidations count="1">
    <dataValidation allowBlank="1" sqref="A3"/>
  </dataValidations>
  <printOptions horizontalCentered="1"/>
  <pageMargins left="0.39370078740157483" right="0.39370078740157483" top="1.6535433070866143" bottom="0.47244094488188981" header="0.19685039370078741" footer="0.19685039370078741"/>
  <pageSetup scale="80" orientation="landscape" r:id="rId1"/>
  <headerFooter scaleWithDoc="0">
    <oddHeader>&amp;C&amp;G</oddHeader>
    <oddFooter>&amp;C&amp;G</oddFooter>
  </headerFooter>
  <ignoredErrors>
    <ignoredError sqref="B7 C7:D7" numberStoredAsText="1"/>
  </ignoredErrors>
  <legacyDrawingHF r:id="rId2"/>
</worksheet>
</file>

<file path=xl/worksheets/sheet27.xml><?xml version="1.0" encoding="utf-8"?>
<worksheet xmlns="http://schemas.openxmlformats.org/spreadsheetml/2006/main" xmlns:r="http://schemas.openxmlformats.org/officeDocument/2006/relationships">
  <sheetPr>
    <tabColor rgb="FFFFFF00"/>
  </sheetPr>
  <dimension ref="A1:G131"/>
  <sheetViews>
    <sheetView showGridLines="0" view="pageBreakPreview" topLeftCell="A121" zoomScale="70" zoomScaleNormal="100" zoomScaleSheetLayoutView="70" workbookViewId="0">
      <selection activeCell="B6" sqref="B6:I7"/>
    </sheetView>
  </sheetViews>
  <sheetFormatPr baseColWidth="10" defaultColWidth="9.140625" defaultRowHeight="13.5"/>
  <cols>
    <col min="1" max="1" width="34.42578125" style="382" customWidth="1"/>
    <col min="2" max="2" width="31.140625" style="1" customWidth="1"/>
    <col min="3" max="3" width="30" style="1" customWidth="1"/>
    <col min="4" max="4" width="12.5703125" style="1" bestFit="1" customWidth="1"/>
    <col min="5" max="5" width="18.28515625" style="1" bestFit="1" customWidth="1"/>
    <col min="6" max="7" width="15.7109375" style="1" customWidth="1"/>
    <col min="8" max="16384" width="9.140625" style="1"/>
  </cols>
  <sheetData>
    <row r="1" spans="1:7" ht="35.1" customHeight="1">
      <c r="A1" s="395" t="s">
        <v>32</v>
      </c>
      <c r="B1" s="396"/>
      <c r="C1" s="396"/>
      <c r="D1" s="396"/>
      <c r="E1" s="396"/>
      <c r="F1" s="396"/>
      <c r="G1" s="397"/>
    </row>
    <row r="2" spans="1:7" s="14" customFormat="1" ht="8.25" customHeight="1">
      <c r="A2" s="13"/>
      <c r="B2" s="13"/>
      <c r="C2" s="13"/>
      <c r="D2" s="13"/>
      <c r="E2" s="13"/>
      <c r="F2" s="13"/>
      <c r="G2" s="13"/>
    </row>
    <row r="3" spans="1:7" s="14" customFormat="1" ht="19.5" customHeight="1">
      <c r="A3" s="398" t="s">
        <v>64</v>
      </c>
      <c r="B3" s="399"/>
      <c r="C3" s="399"/>
      <c r="D3" s="399"/>
      <c r="E3" s="399"/>
      <c r="F3" s="399"/>
      <c r="G3" s="400"/>
    </row>
    <row r="4" spans="1:7" s="14" customFormat="1" ht="19.5" customHeight="1">
      <c r="A4" s="398" t="s">
        <v>24</v>
      </c>
      <c r="B4" s="399"/>
      <c r="C4" s="399"/>
      <c r="D4" s="399"/>
      <c r="E4" s="399"/>
      <c r="F4" s="399"/>
      <c r="G4" s="400"/>
    </row>
    <row r="5" spans="1:7" ht="9" customHeight="1"/>
    <row r="6" spans="1:7" ht="19.899999999999999" customHeight="1">
      <c r="A6" s="401" t="s">
        <v>34</v>
      </c>
      <c r="B6" s="401" t="s">
        <v>33</v>
      </c>
      <c r="C6" s="401" t="s">
        <v>12</v>
      </c>
      <c r="D6" s="401" t="s">
        <v>35</v>
      </c>
      <c r="E6" s="481" t="s">
        <v>87</v>
      </c>
      <c r="F6" s="482"/>
      <c r="G6" s="483"/>
    </row>
    <row r="7" spans="1:7" s="15" customFormat="1" ht="36" customHeight="1">
      <c r="A7" s="402"/>
      <c r="B7" s="402"/>
      <c r="C7" s="402"/>
      <c r="D7" s="402"/>
      <c r="E7" s="87" t="s">
        <v>159</v>
      </c>
      <c r="F7" s="87" t="s">
        <v>158</v>
      </c>
      <c r="G7" s="87" t="s">
        <v>36</v>
      </c>
    </row>
    <row r="8" spans="1:7">
      <c r="A8" s="383" t="s">
        <v>0</v>
      </c>
      <c r="B8" s="16" t="s">
        <v>1</v>
      </c>
      <c r="C8" s="16" t="s">
        <v>2</v>
      </c>
      <c r="D8" s="16" t="s">
        <v>6</v>
      </c>
      <c r="E8" s="16" t="s">
        <v>3</v>
      </c>
      <c r="F8" s="16" t="s">
        <v>4</v>
      </c>
      <c r="G8" s="16" t="s">
        <v>5</v>
      </c>
    </row>
    <row r="9" spans="1:7" ht="82.5" customHeight="1">
      <c r="A9" s="381" t="s">
        <v>287</v>
      </c>
      <c r="B9" s="170" t="s">
        <v>178</v>
      </c>
      <c r="C9" s="170" t="s">
        <v>178</v>
      </c>
      <c r="D9" s="17"/>
      <c r="E9" s="173">
        <v>412585</v>
      </c>
      <c r="F9" s="171">
        <v>0</v>
      </c>
      <c r="G9" s="171">
        <v>0</v>
      </c>
    </row>
    <row r="10" spans="1:7" ht="24.75" customHeight="1">
      <c r="A10" s="381" t="s">
        <v>288</v>
      </c>
      <c r="B10" s="170" t="s">
        <v>179</v>
      </c>
      <c r="C10" s="170" t="s">
        <v>179</v>
      </c>
      <c r="D10" s="17"/>
      <c r="E10" s="173">
        <v>412585</v>
      </c>
      <c r="F10" s="171">
        <v>0</v>
      </c>
      <c r="G10" s="171">
        <v>0</v>
      </c>
    </row>
    <row r="11" spans="1:7" ht="35.25" customHeight="1">
      <c r="A11" s="381" t="s">
        <v>289</v>
      </c>
      <c r="B11" s="170" t="s">
        <v>180</v>
      </c>
      <c r="C11" s="170" t="s">
        <v>180</v>
      </c>
      <c r="D11" s="17"/>
      <c r="E11" s="173">
        <v>412585</v>
      </c>
      <c r="F11" s="171">
        <v>0</v>
      </c>
      <c r="G11" s="171">
        <v>0</v>
      </c>
    </row>
    <row r="12" spans="1:7" ht="52.5" customHeight="1">
      <c r="A12" s="381" t="s">
        <v>290</v>
      </c>
      <c r="B12" s="170" t="s">
        <v>181</v>
      </c>
      <c r="C12" s="170" t="s">
        <v>181</v>
      </c>
      <c r="D12" s="17"/>
      <c r="E12" s="173">
        <v>412585</v>
      </c>
      <c r="F12" s="171">
        <v>0</v>
      </c>
      <c r="G12" s="171">
        <v>0</v>
      </c>
    </row>
    <row r="13" spans="1:7" ht="96" customHeight="1">
      <c r="A13" s="381" t="s">
        <v>291</v>
      </c>
      <c r="B13" s="170" t="s">
        <v>182</v>
      </c>
      <c r="C13" s="170" t="s">
        <v>182</v>
      </c>
      <c r="D13" s="17"/>
      <c r="E13" s="173">
        <v>412585</v>
      </c>
      <c r="F13" s="171">
        <v>0</v>
      </c>
      <c r="G13" s="171">
        <v>0</v>
      </c>
    </row>
    <row r="14" spans="1:7" ht="54" customHeight="1">
      <c r="A14" s="381" t="s">
        <v>292</v>
      </c>
      <c r="B14" s="170" t="s">
        <v>183</v>
      </c>
      <c r="C14" s="170" t="s">
        <v>183</v>
      </c>
      <c r="D14" s="17"/>
      <c r="E14" s="173">
        <v>412585</v>
      </c>
      <c r="F14" s="171">
        <v>0</v>
      </c>
      <c r="G14" s="171">
        <v>0</v>
      </c>
    </row>
    <row r="15" spans="1:7" ht="24" customHeight="1">
      <c r="A15" s="381" t="s">
        <v>293</v>
      </c>
      <c r="B15" s="170" t="s">
        <v>184</v>
      </c>
      <c r="C15" s="170" t="s">
        <v>184</v>
      </c>
      <c r="D15" s="17"/>
      <c r="E15" s="173">
        <v>412585</v>
      </c>
      <c r="F15" s="171">
        <v>0</v>
      </c>
      <c r="G15" s="171">
        <v>0</v>
      </c>
    </row>
    <row r="16" spans="1:7" ht="40.5" customHeight="1">
      <c r="A16" s="381" t="s">
        <v>294</v>
      </c>
      <c r="B16" s="170" t="s">
        <v>185</v>
      </c>
      <c r="C16" s="170" t="s">
        <v>185</v>
      </c>
      <c r="D16" s="17"/>
      <c r="E16" s="173">
        <v>412585</v>
      </c>
      <c r="F16" s="171">
        <v>0</v>
      </c>
      <c r="G16" s="171">
        <v>0</v>
      </c>
    </row>
    <row r="17" spans="1:7" ht="30.75" customHeight="1">
      <c r="A17" s="381" t="s">
        <v>295</v>
      </c>
      <c r="B17" s="170" t="s">
        <v>186</v>
      </c>
      <c r="C17" s="170" t="s">
        <v>186</v>
      </c>
      <c r="D17" s="17"/>
      <c r="E17" s="173">
        <v>412585</v>
      </c>
      <c r="F17" s="171">
        <v>0</v>
      </c>
      <c r="G17" s="171">
        <v>0</v>
      </c>
    </row>
    <row r="18" spans="1:7" ht="33.75" customHeight="1">
      <c r="A18" s="381" t="s">
        <v>296</v>
      </c>
      <c r="B18" s="170" t="s">
        <v>187</v>
      </c>
      <c r="C18" s="170" t="s">
        <v>187</v>
      </c>
      <c r="D18" s="17"/>
      <c r="E18" s="173">
        <v>412585</v>
      </c>
      <c r="F18" s="171">
        <v>0</v>
      </c>
      <c r="G18" s="171">
        <v>0</v>
      </c>
    </row>
    <row r="19" spans="1:7" ht="45.75" customHeight="1">
      <c r="A19" s="381" t="s">
        <v>297</v>
      </c>
      <c r="B19" s="170" t="s">
        <v>188</v>
      </c>
      <c r="C19" s="170" t="s">
        <v>188</v>
      </c>
      <c r="D19" s="17"/>
      <c r="E19" s="173">
        <v>412585</v>
      </c>
      <c r="F19" s="171">
        <v>0</v>
      </c>
      <c r="G19" s="171">
        <v>0</v>
      </c>
    </row>
    <row r="20" spans="1:7" ht="37.5" customHeight="1">
      <c r="A20" s="381" t="s">
        <v>298</v>
      </c>
      <c r="B20" s="170" t="s">
        <v>189</v>
      </c>
      <c r="C20" s="170" t="s">
        <v>189</v>
      </c>
      <c r="D20" s="17"/>
      <c r="E20" s="173">
        <v>412585</v>
      </c>
      <c r="F20" s="171">
        <v>0</v>
      </c>
      <c r="G20" s="171">
        <v>0</v>
      </c>
    </row>
    <row r="21" spans="1:7" ht="40.5">
      <c r="A21" s="381" t="s">
        <v>299</v>
      </c>
      <c r="B21" s="170" t="s">
        <v>190</v>
      </c>
      <c r="C21" s="170" t="s">
        <v>190</v>
      </c>
      <c r="D21" s="17"/>
      <c r="E21" s="173">
        <v>412585</v>
      </c>
      <c r="F21" s="171">
        <v>0</v>
      </c>
      <c r="G21" s="171">
        <v>0</v>
      </c>
    </row>
    <row r="22" spans="1:7" ht="40.5">
      <c r="A22" s="381" t="s">
        <v>300</v>
      </c>
      <c r="B22" s="170" t="s">
        <v>191</v>
      </c>
      <c r="C22" s="170" t="s">
        <v>191</v>
      </c>
      <c r="D22" s="17"/>
      <c r="E22" s="173">
        <v>412585</v>
      </c>
      <c r="F22" s="171">
        <v>0</v>
      </c>
      <c r="G22" s="171">
        <v>0</v>
      </c>
    </row>
    <row r="23" spans="1:7" ht="27">
      <c r="A23" s="381" t="s">
        <v>301</v>
      </c>
      <c r="B23" s="170" t="s">
        <v>192</v>
      </c>
      <c r="C23" s="170" t="s">
        <v>192</v>
      </c>
      <c r="D23" s="17"/>
      <c r="E23" s="173">
        <v>412585</v>
      </c>
      <c r="F23" s="171">
        <v>0</v>
      </c>
      <c r="G23" s="171">
        <v>0</v>
      </c>
    </row>
    <row r="24" spans="1:7" ht="40.5">
      <c r="A24" s="381" t="s">
        <v>302</v>
      </c>
      <c r="B24" s="170" t="s">
        <v>193</v>
      </c>
      <c r="C24" s="170" t="s">
        <v>193</v>
      </c>
      <c r="D24" s="17"/>
      <c r="E24" s="173">
        <v>412585</v>
      </c>
      <c r="F24" s="171">
        <v>0</v>
      </c>
      <c r="G24" s="171">
        <v>0</v>
      </c>
    </row>
    <row r="25" spans="1:7" ht="51.75" customHeight="1">
      <c r="A25" s="381" t="s">
        <v>303</v>
      </c>
      <c r="B25" s="170" t="s">
        <v>194</v>
      </c>
      <c r="C25" s="170" t="s">
        <v>194</v>
      </c>
      <c r="D25" s="17"/>
      <c r="E25" s="173">
        <v>412585</v>
      </c>
      <c r="F25" s="171">
        <v>0</v>
      </c>
      <c r="G25" s="171">
        <v>0</v>
      </c>
    </row>
    <row r="26" spans="1:7" ht="27" customHeight="1">
      <c r="A26" s="381" t="s">
        <v>304</v>
      </c>
      <c r="B26" s="170" t="s">
        <v>195</v>
      </c>
      <c r="C26" s="170" t="s">
        <v>195</v>
      </c>
      <c r="D26" s="17"/>
      <c r="E26" s="173">
        <v>412585</v>
      </c>
      <c r="F26" s="171">
        <v>0</v>
      </c>
      <c r="G26" s="171">
        <v>0</v>
      </c>
    </row>
    <row r="27" spans="1:7" ht="51.75" customHeight="1">
      <c r="A27" s="381" t="s">
        <v>305</v>
      </c>
      <c r="B27" s="170" t="s">
        <v>196</v>
      </c>
      <c r="C27" s="170" t="s">
        <v>196</v>
      </c>
      <c r="D27" s="17"/>
      <c r="E27" s="173">
        <v>412585</v>
      </c>
      <c r="F27" s="171">
        <v>0</v>
      </c>
      <c r="G27" s="171">
        <v>0</v>
      </c>
    </row>
    <row r="28" spans="1:7" ht="48" customHeight="1">
      <c r="A28" s="381" t="s">
        <v>306</v>
      </c>
      <c r="B28" s="170" t="s">
        <v>197</v>
      </c>
      <c r="C28" s="170" t="s">
        <v>197</v>
      </c>
      <c r="D28" s="17"/>
      <c r="E28" s="173">
        <v>412585</v>
      </c>
      <c r="F28" s="171">
        <v>0</v>
      </c>
      <c r="G28" s="171">
        <v>0</v>
      </c>
    </row>
    <row r="29" spans="1:7" ht="66" customHeight="1">
      <c r="A29" s="381" t="s">
        <v>307</v>
      </c>
      <c r="B29" s="170" t="s">
        <v>198</v>
      </c>
      <c r="C29" s="170" t="s">
        <v>198</v>
      </c>
      <c r="D29" s="17"/>
      <c r="E29" s="173">
        <v>412585</v>
      </c>
      <c r="F29" s="171">
        <v>0</v>
      </c>
      <c r="G29" s="171">
        <v>0</v>
      </c>
    </row>
    <row r="30" spans="1:7" ht="59.25" customHeight="1">
      <c r="A30" s="381" t="s">
        <v>308</v>
      </c>
      <c r="B30" s="170" t="s">
        <v>199</v>
      </c>
      <c r="C30" s="170" t="s">
        <v>199</v>
      </c>
      <c r="D30" s="17"/>
      <c r="E30" s="173">
        <v>412585</v>
      </c>
      <c r="F30" s="171">
        <v>0</v>
      </c>
      <c r="G30" s="171">
        <v>0</v>
      </c>
    </row>
    <row r="31" spans="1:7" ht="71.25" customHeight="1">
      <c r="A31" s="381" t="s">
        <v>309</v>
      </c>
      <c r="B31" s="170" t="s">
        <v>200</v>
      </c>
      <c r="C31" s="170" t="s">
        <v>200</v>
      </c>
      <c r="D31" s="17"/>
      <c r="E31" s="173">
        <v>412585</v>
      </c>
      <c r="F31" s="171">
        <v>0</v>
      </c>
      <c r="G31" s="171">
        <v>0</v>
      </c>
    </row>
    <row r="32" spans="1:7" ht="59.25" customHeight="1">
      <c r="A32" s="381" t="s">
        <v>310</v>
      </c>
      <c r="B32" s="170" t="s">
        <v>201</v>
      </c>
      <c r="C32" s="170" t="s">
        <v>201</v>
      </c>
      <c r="D32" s="17"/>
      <c r="E32" s="173">
        <v>412585</v>
      </c>
      <c r="F32" s="171">
        <v>0</v>
      </c>
      <c r="G32" s="171">
        <v>0</v>
      </c>
    </row>
    <row r="33" spans="1:7" ht="61.5" customHeight="1">
      <c r="A33" s="381" t="s">
        <v>311</v>
      </c>
      <c r="B33" s="170" t="s">
        <v>202</v>
      </c>
      <c r="C33" s="170" t="s">
        <v>202</v>
      </c>
      <c r="D33" s="17"/>
      <c r="E33" s="173">
        <v>412585</v>
      </c>
      <c r="F33" s="171">
        <v>0</v>
      </c>
      <c r="G33" s="171">
        <v>0</v>
      </c>
    </row>
    <row r="34" spans="1:7" ht="28.5" customHeight="1">
      <c r="A34" s="381" t="s">
        <v>312</v>
      </c>
      <c r="B34" s="170" t="s">
        <v>203</v>
      </c>
      <c r="C34" s="170" t="s">
        <v>203</v>
      </c>
      <c r="D34" s="17"/>
      <c r="E34" s="173">
        <v>412585</v>
      </c>
      <c r="F34" s="171">
        <v>0</v>
      </c>
      <c r="G34" s="171">
        <v>0</v>
      </c>
    </row>
    <row r="35" spans="1:7" ht="50.25" customHeight="1">
      <c r="A35" s="381" t="s">
        <v>313</v>
      </c>
      <c r="B35" s="170" t="s">
        <v>204</v>
      </c>
      <c r="C35" s="170" t="s">
        <v>204</v>
      </c>
      <c r="D35" s="17"/>
      <c r="E35" s="173">
        <v>412585</v>
      </c>
      <c r="F35" s="171">
        <v>0</v>
      </c>
      <c r="G35" s="171">
        <v>0</v>
      </c>
    </row>
    <row r="36" spans="1:7" ht="39" customHeight="1">
      <c r="A36" s="381" t="s">
        <v>314</v>
      </c>
      <c r="B36" s="170" t="s">
        <v>205</v>
      </c>
      <c r="C36" s="170" t="s">
        <v>205</v>
      </c>
      <c r="D36" s="17"/>
      <c r="E36" s="173">
        <v>412585</v>
      </c>
      <c r="F36" s="171">
        <v>0</v>
      </c>
      <c r="G36" s="171">
        <v>0</v>
      </c>
    </row>
    <row r="37" spans="1:7" ht="48.75" customHeight="1">
      <c r="A37" s="381" t="s">
        <v>315</v>
      </c>
      <c r="B37" s="170" t="s">
        <v>206</v>
      </c>
      <c r="C37" s="170" t="s">
        <v>206</v>
      </c>
      <c r="D37" s="17"/>
      <c r="E37" s="173">
        <v>412585</v>
      </c>
      <c r="F37" s="171">
        <v>0</v>
      </c>
      <c r="G37" s="171">
        <v>0</v>
      </c>
    </row>
    <row r="38" spans="1:7" ht="41.25" customHeight="1">
      <c r="A38" s="381" t="s">
        <v>316</v>
      </c>
      <c r="B38" s="170" t="s">
        <v>207</v>
      </c>
      <c r="C38" s="170" t="s">
        <v>207</v>
      </c>
      <c r="D38" s="17"/>
      <c r="E38" s="173">
        <v>412585</v>
      </c>
      <c r="F38" s="171">
        <v>0</v>
      </c>
      <c r="G38" s="171">
        <v>0</v>
      </c>
    </row>
    <row r="39" spans="1:7" ht="62.25" customHeight="1">
      <c r="A39" s="381" t="s">
        <v>317</v>
      </c>
      <c r="B39" s="170" t="s">
        <v>208</v>
      </c>
      <c r="C39" s="170" t="s">
        <v>208</v>
      </c>
      <c r="D39" s="17"/>
      <c r="E39" s="173">
        <v>412585</v>
      </c>
      <c r="F39" s="171">
        <v>0</v>
      </c>
      <c r="G39" s="171">
        <v>0</v>
      </c>
    </row>
    <row r="40" spans="1:7" ht="45" customHeight="1">
      <c r="A40" s="381" t="s">
        <v>318</v>
      </c>
      <c r="B40" s="170" t="s">
        <v>209</v>
      </c>
      <c r="C40" s="170" t="s">
        <v>209</v>
      </c>
      <c r="D40" s="17"/>
      <c r="E40" s="173">
        <v>412585</v>
      </c>
      <c r="F40" s="171">
        <v>0</v>
      </c>
      <c r="G40" s="171">
        <v>0</v>
      </c>
    </row>
    <row r="41" spans="1:7" ht="34.5" customHeight="1">
      <c r="A41" s="381" t="s">
        <v>319</v>
      </c>
      <c r="B41" s="170" t="s">
        <v>210</v>
      </c>
      <c r="C41" s="170" t="s">
        <v>210</v>
      </c>
      <c r="D41" s="17"/>
      <c r="E41" s="173">
        <v>412585</v>
      </c>
      <c r="F41" s="171">
        <v>0</v>
      </c>
      <c r="G41" s="171">
        <v>0</v>
      </c>
    </row>
    <row r="42" spans="1:7" ht="55.5" customHeight="1">
      <c r="A42" s="381" t="s">
        <v>320</v>
      </c>
      <c r="B42" s="170" t="s">
        <v>211</v>
      </c>
      <c r="C42" s="170" t="s">
        <v>211</v>
      </c>
      <c r="D42" s="17"/>
      <c r="E42" s="173">
        <v>412585</v>
      </c>
      <c r="F42" s="171">
        <v>0</v>
      </c>
      <c r="G42" s="171">
        <v>0</v>
      </c>
    </row>
    <row r="43" spans="1:7" ht="54.75" customHeight="1">
      <c r="A43" s="381" t="s">
        <v>321</v>
      </c>
      <c r="B43" s="170" t="s">
        <v>212</v>
      </c>
      <c r="C43" s="170" t="s">
        <v>212</v>
      </c>
      <c r="D43" s="17"/>
      <c r="E43" s="173">
        <v>412585</v>
      </c>
      <c r="F43" s="171">
        <v>0</v>
      </c>
      <c r="G43" s="171">
        <v>0</v>
      </c>
    </row>
    <row r="44" spans="1:7" ht="55.5" customHeight="1">
      <c r="A44" s="381" t="s">
        <v>322</v>
      </c>
      <c r="B44" s="170" t="s">
        <v>213</v>
      </c>
      <c r="C44" s="170" t="s">
        <v>213</v>
      </c>
      <c r="D44" s="17"/>
      <c r="E44" s="173">
        <v>412585</v>
      </c>
      <c r="F44" s="171">
        <v>0</v>
      </c>
      <c r="G44" s="171">
        <v>0</v>
      </c>
    </row>
    <row r="45" spans="1:7" ht="65.25" customHeight="1">
      <c r="A45" s="381" t="s">
        <v>323</v>
      </c>
      <c r="B45" s="170" t="s">
        <v>214</v>
      </c>
      <c r="C45" s="170" t="s">
        <v>214</v>
      </c>
      <c r="D45" s="17"/>
      <c r="E45" s="173">
        <v>412585</v>
      </c>
      <c r="F45" s="171">
        <v>0</v>
      </c>
      <c r="G45" s="171">
        <v>0</v>
      </c>
    </row>
    <row r="46" spans="1:7" ht="83.25" customHeight="1">
      <c r="A46" s="381" t="s">
        <v>324</v>
      </c>
      <c r="B46" s="170" t="s">
        <v>215</v>
      </c>
      <c r="C46" s="170" t="s">
        <v>215</v>
      </c>
      <c r="D46" s="17"/>
      <c r="E46" s="173">
        <v>412585</v>
      </c>
      <c r="F46" s="171">
        <v>0</v>
      </c>
      <c r="G46" s="171">
        <v>0</v>
      </c>
    </row>
    <row r="47" spans="1:7" ht="64.5" customHeight="1">
      <c r="A47" s="381" t="s">
        <v>325</v>
      </c>
      <c r="B47" s="170" t="s">
        <v>216</v>
      </c>
      <c r="C47" s="170" t="s">
        <v>216</v>
      </c>
      <c r="D47" s="17"/>
      <c r="E47" s="173">
        <v>412585</v>
      </c>
      <c r="F47" s="171">
        <v>0</v>
      </c>
      <c r="G47" s="171">
        <v>0</v>
      </c>
    </row>
    <row r="48" spans="1:7" ht="56.25" customHeight="1">
      <c r="A48" s="381" t="s">
        <v>326</v>
      </c>
      <c r="B48" s="170" t="s">
        <v>217</v>
      </c>
      <c r="C48" s="170" t="s">
        <v>217</v>
      </c>
      <c r="D48" s="17"/>
      <c r="E48" s="173">
        <v>412585</v>
      </c>
      <c r="F48" s="171">
        <v>0</v>
      </c>
      <c r="G48" s="171">
        <v>0</v>
      </c>
    </row>
    <row r="49" spans="1:7" ht="113.25" customHeight="1">
      <c r="A49" s="381" t="s">
        <v>327</v>
      </c>
      <c r="B49" s="170" t="s">
        <v>218</v>
      </c>
      <c r="C49" s="170" t="s">
        <v>218</v>
      </c>
      <c r="D49" s="17"/>
      <c r="E49" s="173">
        <v>412585</v>
      </c>
      <c r="F49" s="171">
        <v>0</v>
      </c>
      <c r="G49" s="171">
        <v>0</v>
      </c>
    </row>
    <row r="50" spans="1:7" ht="41.25" customHeight="1">
      <c r="A50" s="381" t="s">
        <v>328</v>
      </c>
      <c r="B50" s="170" t="s">
        <v>219</v>
      </c>
      <c r="C50" s="170" t="s">
        <v>219</v>
      </c>
      <c r="D50" s="17"/>
      <c r="E50" s="173">
        <v>412585</v>
      </c>
      <c r="F50" s="171">
        <v>0</v>
      </c>
      <c r="G50" s="171">
        <v>0</v>
      </c>
    </row>
    <row r="51" spans="1:7" ht="58.5" customHeight="1">
      <c r="A51" s="381" t="s">
        <v>329</v>
      </c>
      <c r="B51" s="170" t="s">
        <v>220</v>
      </c>
      <c r="C51" s="170" t="s">
        <v>220</v>
      </c>
      <c r="D51" s="17"/>
      <c r="E51" s="173">
        <v>412585</v>
      </c>
      <c r="F51" s="171">
        <v>0</v>
      </c>
      <c r="G51" s="171">
        <v>0</v>
      </c>
    </row>
    <row r="52" spans="1:7" ht="60.75" customHeight="1">
      <c r="A52" s="381" t="s">
        <v>330</v>
      </c>
      <c r="B52" s="170" t="s">
        <v>221</v>
      </c>
      <c r="C52" s="170" t="s">
        <v>221</v>
      </c>
      <c r="D52" s="17"/>
      <c r="E52" s="173">
        <v>412585</v>
      </c>
      <c r="F52" s="171">
        <v>0</v>
      </c>
      <c r="G52" s="171">
        <v>0</v>
      </c>
    </row>
    <row r="53" spans="1:7" ht="57.75" customHeight="1">
      <c r="A53" s="381" t="s">
        <v>331</v>
      </c>
      <c r="B53" s="170" t="s">
        <v>222</v>
      </c>
      <c r="C53" s="170" t="s">
        <v>222</v>
      </c>
      <c r="D53" s="17"/>
      <c r="E53" s="173">
        <v>412585</v>
      </c>
      <c r="F53" s="171">
        <v>0</v>
      </c>
      <c r="G53" s="171">
        <v>0</v>
      </c>
    </row>
    <row r="54" spans="1:7" ht="63" customHeight="1">
      <c r="A54" s="381" t="s">
        <v>332</v>
      </c>
      <c r="B54" s="170" t="s">
        <v>223</v>
      </c>
      <c r="C54" s="170" t="s">
        <v>223</v>
      </c>
      <c r="D54" s="17"/>
      <c r="E54" s="173">
        <v>412585</v>
      </c>
      <c r="F54" s="171">
        <v>0</v>
      </c>
      <c r="G54" s="171">
        <v>0</v>
      </c>
    </row>
    <row r="55" spans="1:7" ht="42" customHeight="1">
      <c r="A55" s="381" t="s">
        <v>333</v>
      </c>
      <c r="B55" s="170" t="s">
        <v>224</v>
      </c>
      <c r="C55" s="170" t="s">
        <v>224</v>
      </c>
      <c r="D55" s="17"/>
      <c r="E55" s="173">
        <v>412585</v>
      </c>
      <c r="F55" s="171">
        <v>0</v>
      </c>
      <c r="G55" s="171">
        <v>0</v>
      </c>
    </row>
    <row r="56" spans="1:7" ht="64.5" customHeight="1">
      <c r="A56" s="381" t="s">
        <v>334</v>
      </c>
      <c r="B56" s="170" t="s">
        <v>225</v>
      </c>
      <c r="C56" s="170" t="s">
        <v>225</v>
      </c>
      <c r="D56" s="17"/>
      <c r="E56" s="173">
        <v>412585</v>
      </c>
      <c r="F56" s="171">
        <v>0</v>
      </c>
      <c r="G56" s="171">
        <v>0</v>
      </c>
    </row>
    <row r="57" spans="1:7" ht="46.5" customHeight="1">
      <c r="A57" s="381" t="s">
        <v>335</v>
      </c>
      <c r="B57" s="170" t="s">
        <v>226</v>
      </c>
      <c r="C57" s="170" t="s">
        <v>226</v>
      </c>
      <c r="D57" s="17"/>
      <c r="E57" s="173">
        <v>412585</v>
      </c>
      <c r="F57" s="171">
        <v>0</v>
      </c>
      <c r="G57" s="171">
        <v>0</v>
      </c>
    </row>
    <row r="58" spans="1:7" ht="60.75" customHeight="1">
      <c r="A58" s="381" t="s">
        <v>336</v>
      </c>
      <c r="B58" s="170" t="s">
        <v>227</v>
      </c>
      <c r="C58" s="170" t="s">
        <v>227</v>
      </c>
      <c r="D58" s="17"/>
      <c r="E58" s="173">
        <v>412585</v>
      </c>
      <c r="F58" s="171">
        <v>0</v>
      </c>
      <c r="G58" s="171">
        <v>0</v>
      </c>
    </row>
    <row r="59" spans="1:7" ht="58.5" customHeight="1">
      <c r="A59" s="381" t="s">
        <v>337</v>
      </c>
      <c r="B59" s="170" t="s">
        <v>228</v>
      </c>
      <c r="C59" s="170" t="s">
        <v>228</v>
      </c>
      <c r="D59" s="17"/>
      <c r="E59" s="173">
        <v>412585</v>
      </c>
      <c r="F59" s="171">
        <v>0</v>
      </c>
      <c r="G59" s="171">
        <v>0</v>
      </c>
    </row>
    <row r="60" spans="1:7" ht="20.25" customHeight="1">
      <c r="A60" s="381" t="s">
        <v>338</v>
      </c>
      <c r="B60" s="170" t="s">
        <v>229</v>
      </c>
      <c r="C60" s="170" t="s">
        <v>229</v>
      </c>
      <c r="D60" s="17"/>
      <c r="E60" s="173">
        <v>412585</v>
      </c>
      <c r="F60" s="171">
        <v>0</v>
      </c>
      <c r="G60" s="171">
        <v>0</v>
      </c>
    </row>
    <row r="61" spans="1:7" ht="42" customHeight="1">
      <c r="A61" s="381" t="s">
        <v>339</v>
      </c>
      <c r="B61" s="170" t="s">
        <v>230</v>
      </c>
      <c r="C61" s="170" t="s">
        <v>230</v>
      </c>
      <c r="D61" s="17"/>
      <c r="E61" s="173">
        <v>412585</v>
      </c>
      <c r="F61" s="171">
        <v>0</v>
      </c>
      <c r="G61" s="171">
        <v>0</v>
      </c>
    </row>
    <row r="62" spans="1:7" ht="23.25" customHeight="1">
      <c r="A62" s="381" t="s">
        <v>340</v>
      </c>
      <c r="B62" s="170" t="s">
        <v>231</v>
      </c>
      <c r="C62" s="170" t="s">
        <v>231</v>
      </c>
      <c r="D62" s="17"/>
      <c r="E62" s="173">
        <v>412585</v>
      </c>
      <c r="F62" s="171">
        <v>0</v>
      </c>
      <c r="G62" s="171">
        <v>0</v>
      </c>
    </row>
    <row r="63" spans="1:7" ht="48.75" customHeight="1">
      <c r="A63" s="381" t="s">
        <v>341</v>
      </c>
      <c r="B63" s="170" t="s">
        <v>232</v>
      </c>
      <c r="C63" s="170" t="s">
        <v>232</v>
      </c>
      <c r="D63" s="17"/>
      <c r="E63" s="173">
        <v>412585</v>
      </c>
      <c r="F63" s="171">
        <v>0</v>
      </c>
      <c r="G63" s="171">
        <v>0</v>
      </c>
    </row>
    <row r="64" spans="1:7" ht="48" customHeight="1">
      <c r="A64" s="381" t="s">
        <v>342</v>
      </c>
      <c r="B64" s="170" t="s">
        <v>233</v>
      </c>
      <c r="C64" s="170" t="s">
        <v>233</v>
      </c>
      <c r="D64" s="17"/>
      <c r="E64" s="173">
        <v>412585</v>
      </c>
      <c r="F64" s="171">
        <v>0</v>
      </c>
      <c r="G64" s="171">
        <v>0</v>
      </c>
    </row>
    <row r="65" spans="1:7" ht="66.75" customHeight="1">
      <c r="A65" s="381" t="s">
        <v>343</v>
      </c>
      <c r="B65" s="170" t="s">
        <v>234</v>
      </c>
      <c r="C65" s="170" t="s">
        <v>234</v>
      </c>
      <c r="D65" s="17"/>
      <c r="E65" s="173">
        <v>412585</v>
      </c>
      <c r="F65" s="171">
        <v>0</v>
      </c>
      <c r="G65" s="171">
        <v>0</v>
      </c>
    </row>
    <row r="66" spans="1:7" ht="48.75" customHeight="1">
      <c r="A66" s="381" t="s">
        <v>344</v>
      </c>
      <c r="B66" s="170" t="s">
        <v>235</v>
      </c>
      <c r="C66" s="170" t="s">
        <v>235</v>
      </c>
      <c r="D66" s="17"/>
      <c r="E66" s="173">
        <v>412585</v>
      </c>
      <c r="F66" s="171">
        <v>0</v>
      </c>
      <c r="G66" s="171">
        <v>0</v>
      </c>
    </row>
    <row r="67" spans="1:7" ht="51.75" customHeight="1">
      <c r="A67" s="381" t="s">
        <v>345</v>
      </c>
      <c r="B67" s="170" t="s">
        <v>236</v>
      </c>
      <c r="C67" s="170" t="s">
        <v>236</v>
      </c>
      <c r="D67" s="17"/>
      <c r="E67" s="173">
        <v>412585</v>
      </c>
      <c r="F67" s="171">
        <v>0</v>
      </c>
      <c r="G67" s="171">
        <v>0</v>
      </c>
    </row>
    <row r="68" spans="1:7" ht="59.25" customHeight="1">
      <c r="A68" s="381" t="s">
        <v>346</v>
      </c>
      <c r="B68" s="170" t="s">
        <v>237</v>
      </c>
      <c r="C68" s="170" t="s">
        <v>237</v>
      </c>
      <c r="D68" s="17"/>
      <c r="E68" s="173">
        <v>412585</v>
      </c>
      <c r="F68" s="171">
        <v>0</v>
      </c>
      <c r="G68" s="171">
        <v>0</v>
      </c>
    </row>
    <row r="69" spans="1:7" ht="59.25" customHeight="1">
      <c r="A69" s="381" t="s">
        <v>347</v>
      </c>
      <c r="B69" s="170" t="s">
        <v>238</v>
      </c>
      <c r="C69" s="170" t="s">
        <v>238</v>
      </c>
      <c r="D69" s="17"/>
      <c r="E69" s="173">
        <v>412585</v>
      </c>
      <c r="F69" s="171">
        <v>0</v>
      </c>
      <c r="G69" s="171">
        <v>0</v>
      </c>
    </row>
    <row r="70" spans="1:7" ht="84" customHeight="1">
      <c r="A70" s="381" t="s">
        <v>348</v>
      </c>
      <c r="B70" s="170" t="s">
        <v>239</v>
      </c>
      <c r="C70" s="170" t="s">
        <v>239</v>
      </c>
      <c r="D70" s="17"/>
      <c r="E70" s="173">
        <v>412585</v>
      </c>
      <c r="F70" s="171">
        <v>0</v>
      </c>
      <c r="G70" s="171">
        <v>0</v>
      </c>
    </row>
    <row r="71" spans="1:7" ht="44.25" customHeight="1">
      <c r="A71" s="381" t="s">
        <v>349</v>
      </c>
      <c r="B71" s="170" t="s">
        <v>240</v>
      </c>
      <c r="C71" s="170" t="s">
        <v>240</v>
      </c>
      <c r="D71" s="17"/>
      <c r="E71" s="173">
        <v>412585</v>
      </c>
      <c r="F71" s="171">
        <v>0</v>
      </c>
      <c r="G71" s="171">
        <v>0</v>
      </c>
    </row>
    <row r="72" spans="1:7" ht="42" customHeight="1">
      <c r="A72" s="381" t="s">
        <v>350</v>
      </c>
      <c r="B72" s="170" t="s">
        <v>241</v>
      </c>
      <c r="C72" s="170" t="s">
        <v>241</v>
      </c>
      <c r="D72" s="17"/>
      <c r="E72" s="173">
        <v>412585</v>
      </c>
      <c r="F72" s="171">
        <v>0</v>
      </c>
      <c r="G72" s="171">
        <v>0</v>
      </c>
    </row>
    <row r="73" spans="1:7" ht="27">
      <c r="A73" s="381" t="s">
        <v>351</v>
      </c>
      <c r="B73" s="170" t="s">
        <v>242</v>
      </c>
      <c r="C73" s="170" t="s">
        <v>242</v>
      </c>
      <c r="D73" s="17"/>
      <c r="E73" s="173">
        <v>412585</v>
      </c>
      <c r="F73" s="171">
        <v>0</v>
      </c>
      <c r="G73" s="171">
        <v>0</v>
      </c>
    </row>
    <row r="74" spans="1:7" ht="44.25" customHeight="1">
      <c r="A74" s="381" t="s">
        <v>352</v>
      </c>
      <c r="B74" s="170" t="s">
        <v>243</v>
      </c>
      <c r="C74" s="170" t="s">
        <v>243</v>
      </c>
      <c r="D74" s="17"/>
      <c r="E74" s="173">
        <v>412585</v>
      </c>
      <c r="F74" s="171">
        <v>0</v>
      </c>
      <c r="G74" s="171">
        <v>0</v>
      </c>
    </row>
    <row r="75" spans="1:7" ht="40.5" customHeight="1">
      <c r="A75" s="381" t="s">
        <v>353</v>
      </c>
      <c r="B75" s="170" t="s">
        <v>244</v>
      </c>
      <c r="C75" s="170" t="s">
        <v>244</v>
      </c>
      <c r="D75" s="17"/>
      <c r="E75" s="173">
        <v>412585</v>
      </c>
      <c r="F75" s="171">
        <v>0</v>
      </c>
      <c r="G75" s="171">
        <v>0</v>
      </c>
    </row>
    <row r="76" spans="1:7" ht="23.25" customHeight="1">
      <c r="A76" s="381" t="s">
        <v>354</v>
      </c>
      <c r="B76" s="170" t="s">
        <v>245</v>
      </c>
      <c r="C76" s="170" t="s">
        <v>245</v>
      </c>
      <c r="D76" s="17"/>
      <c r="E76" s="173">
        <v>412585</v>
      </c>
      <c r="F76" s="171">
        <v>0</v>
      </c>
      <c r="G76" s="171">
        <v>0</v>
      </c>
    </row>
    <row r="77" spans="1:7" ht="27" customHeight="1">
      <c r="A77" s="381" t="s">
        <v>355</v>
      </c>
      <c r="B77" s="170" t="s">
        <v>246</v>
      </c>
      <c r="C77" s="170" t="s">
        <v>246</v>
      </c>
      <c r="D77" s="17"/>
      <c r="E77" s="173">
        <v>412585</v>
      </c>
      <c r="F77" s="171">
        <v>0</v>
      </c>
      <c r="G77" s="171">
        <v>0</v>
      </c>
    </row>
    <row r="78" spans="1:7" ht="30" customHeight="1">
      <c r="A78" s="381" t="s">
        <v>356</v>
      </c>
      <c r="B78" s="170" t="s">
        <v>245</v>
      </c>
      <c r="C78" s="170" t="s">
        <v>245</v>
      </c>
      <c r="D78" s="17"/>
      <c r="E78" s="173">
        <v>412585</v>
      </c>
      <c r="F78" s="171">
        <v>0</v>
      </c>
      <c r="G78" s="171">
        <v>0</v>
      </c>
    </row>
    <row r="79" spans="1:7" ht="45.75" customHeight="1">
      <c r="A79" s="381" t="s">
        <v>357</v>
      </c>
      <c r="B79" s="170" t="s">
        <v>247</v>
      </c>
      <c r="C79" s="170" t="s">
        <v>247</v>
      </c>
      <c r="D79" s="17"/>
      <c r="E79" s="173">
        <v>412585</v>
      </c>
      <c r="F79" s="171">
        <v>0</v>
      </c>
      <c r="G79" s="171">
        <v>0</v>
      </c>
    </row>
    <row r="80" spans="1:7" ht="66.75" customHeight="1">
      <c r="A80" s="381" t="s">
        <v>358</v>
      </c>
      <c r="B80" s="170" t="s">
        <v>248</v>
      </c>
      <c r="C80" s="170" t="s">
        <v>248</v>
      </c>
      <c r="D80" s="17"/>
      <c r="E80" s="173">
        <v>412585</v>
      </c>
      <c r="F80" s="171">
        <v>0</v>
      </c>
      <c r="G80" s="171">
        <v>0</v>
      </c>
    </row>
    <row r="81" spans="1:7" ht="74.25" customHeight="1">
      <c r="A81" s="381" t="s">
        <v>359</v>
      </c>
      <c r="B81" s="170" t="s">
        <v>249</v>
      </c>
      <c r="C81" s="170" t="s">
        <v>249</v>
      </c>
      <c r="D81" s="17"/>
      <c r="E81" s="173">
        <v>412585</v>
      </c>
      <c r="F81" s="171">
        <v>0</v>
      </c>
      <c r="G81" s="171">
        <v>0</v>
      </c>
    </row>
    <row r="82" spans="1:7" ht="57.75" customHeight="1">
      <c r="A82" s="381" t="s">
        <v>360</v>
      </c>
      <c r="B82" s="170" t="s">
        <v>250</v>
      </c>
      <c r="C82" s="170" t="s">
        <v>250</v>
      </c>
      <c r="D82" s="17"/>
      <c r="E82" s="173">
        <v>412585</v>
      </c>
      <c r="F82" s="171">
        <v>0</v>
      </c>
      <c r="G82" s="171">
        <v>0</v>
      </c>
    </row>
    <row r="83" spans="1:7" ht="45.75" customHeight="1">
      <c r="A83" s="381" t="s">
        <v>361</v>
      </c>
      <c r="B83" s="170" t="s">
        <v>251</v>
      </c>
      <c r="C83" s="170" t="s">
        <v>251</v>
      </c>
      <c r="D83" s="17"/>
      <c r="E83" s="173">
        <v>412585</v>
      </c>
      <c r="F83" s="171">
        <v>0</v>
      </c>
      <c r="G83" s="171">
        <v>0</v>
      </c>
    </row>
    <row r="84" spans="1:7" ht="45" customHeight="1">
      <c r="A84" s="381" t="s">
        <v>362</v>
      </c>
      <c r="B84" s="170" t="s">
        <v>252</v>
      </c>
      <c r="C84" s="170" t="s">
        <v>252</v>
      </c>
      <c r="D84" s="17"/>
      <c r="E84" s="173">
        <v>412585</v>
      </c>
      <c r="F84" s="171">
        <v>0</v>
      </c>
      <c r="G84" s="171">
        <v>0</v>
      </c>
    </row>
    <row r="85" spans="1:7" ht="64.5" customHeight="1">
      <c r="A85" s="381" t="s">
        <v>363</v>
      </c>
      <c r="B85" s="170" t="s">
        <v>253</v>
      </c>
      <c r="C85" s="170" t="s">
        <v>253</v>
      </c>
      <c r="D85" s="17"/>
      <c r="E85" s="173">
        <v>412585</v>
      </c>
      <c r="F85" s="171">
        <v>0</v>
      </c>
      <c r="G85" s="171">
        <v>0</v>
      </c>
    </row>
    <row r="86" spans="1:7" ht="73.5" customHeight="1">
      <c r="A86" s="381" t="s">
        <v>364</v>
      </c>
      <c r="B86" s="170" t="s">
        <v>254</v>
      </c>
      <c r="C86" s="170" t="s">
        <v>254</v>
      </c>
      <c r="D86" s="17"/>
      <c r="E86" s="173">
        <v>412585</v>
      </c>
      <c r="F86" s="171">
        <v>0</v>
      </c>
      <c r="G86" s="171">
        <v>0</v>
      </c>
    </row>
    <row r="87" spans="1:7" ht="51" customHeight="1">
      <c r="A87" s="381" t="s">
        <v>365</v>
      </c>
      <c r="B87" s="170" t="s">
        <v>255</v>
      </c>
      <c r="C87" s="170" t="s">
        <v>255</v>
      </c>
      <c r="D87" s="17"/>
      <c r="E87" s="173">
        <v>412585</v>
      </c>
      <c r="F87" s="171">
        <v>0</v>
      </c>
      <c r="G87" s="171">
        <v>0</v>
      </c>
    </row>
    <row r="88" spans="1:7" ht="67.5" customHeight="1">
      <c r="A88" s="381" t="s">
        <v>366</v>
      </c>
      <c r="B88" s="170" t="s">
        <v>256</v>
      </c>
      <c r="C88" s="170" t="s">
        <v>256</v>
      </c>
      <c r="D88" s="17"/>
      <c r="E88" s="173">
        <v>412585</v>
      </c>
      <c r="F88" s="171">
        <v>0</v>
      </c>
      <c r="G88" s="171">
        <v>0</v>
      </c>
    </row>
    <row r="89" spans="1:7" ht="42" customHeight="1">
      <c r="A89" s="381" t="s">
        <v>367</v>
      </c>
      <c r="B89" s="170" t="s">
        <v>257</v>
      </c>
      <c r="C89" s="170" t="s">
        <v>257</v>
      </c>
      <c r="D89" s="17"/>
      <c r="E89" s="173">
        <v>412585</v>
      </c>
      <c r="F89" s="171">
        <v>0</v>
      </c>
      <c r="G89" s="171">
        <v>0</v>
      </c>
    </row>
    <row r="90" spans="1:7" ht="65.25" customHeight="1">
      <c r="A90" s="381" t="s">
        <v>368</v>
      </c>
      <c r="B90" s="170" t="s">
        <v>258</v>
      </c>
      <c r="C90" s="170" t="s">
        <v>258</v>
      </c>
      <c r="D90" s="17"/>
      <c r="E90" s="173">
        <v>412585</v>
      </c>
      <c r="F90" s="171">
        <v>0</v>
      </c>
      <c r="G90" s="171">
        <v>0</v>
      </c>
    </row>
    <row r="91" spans="1:7" ht="53.25" customHeight="1">
      <c r="A91" s="381" t="s">
        <v>369</v>
      </c>
      <c r="B91" s="170" t="s">
        <v>259</v>
      </c>
      <c r="C91" s="170" t="s">
        <v>259</v>
      </c>
      <c r="D91" s="17"/>
      <c r="E91" s="173">
        <v>412585</v>
      </c>
      <c r="F91" s="171">
        <v>0</v>
      </c>
      <c r="G91" s="171">
        <v>0</v>
      </c>
    </row>
    <row r="92" spans="1:7" ht="47.25" customHeight="1">
      <c r="A92" s="381" t="s">
        <v>370</v>
      </c>
      <c r="B92" s="170" t="s">
        <v>260</v>
      </c>
      <c r="C92" s="170" t="s">
        <v>260</v>
      </c>
      <c r="D92" s="17"/>
      <c r="E92" s="173">
        <v>412585</v>
      </c>
      <c r="F92" s="171">
        <v>0</v>
      </c>
      <c r="G92" s="171">
        <v>0</v>
      </c>
    </row>
    <row r="93" spans="1:7" ht="60.75" customHeight="1">
      <c r="A93" s="381" t="s">
        <v>371</v>
      </c>
      <c r="B93" s="170" t="s">
        <v>261</v>
      </c>
      <c r="C93" s="170" t="s">
        <v>261</v>
      </c>
      <c r="D93" s="17"/>
      <c r="E93" s="173">
        <v>412585</v>
      </c>
      <c r="F93" s="171">
        <v>0</v>
      </c>
      <c r="G93" s="171">
        <v>0</v>
      </c>
    </row>
    <row r="94" spans="1:7" ht="60.75" customHeight="1">
      <c r="A94" s="381" t="s">
        <v>372</v>
      </c>
      <c r="B94" s="170" t="s">
        <v>262</v>
      </c>
      <c r="C94" s="170" t="s">
        <v>262</v>
      </c>
      <c r="D94" s="17"/>
      <c r="E94" s="173">
        <v>412585</v>
      </c>
      <c r="F94" s="171">
        <v>0</v>
      </c>
      <c r="G94" s="171">
        <v>0</v>
      </c>
    </row>
    <row r="95" spans="1:7" ht="51.75" customHeight="1">
      <c r="A95" s="381" t="s">
        <v>373</v>
      </c>
      <c r="B95" s="170" t="s">
        <v>263</v>
      </c>
      <c r="C95" s="170" t="s">
        <v>263</v>
      </c>
      <c r="D95" s="17"/>
      <c r="E95" s="173">
        <v>412585</v>
      </c>
      <c r="F95" s="171">
        <v>0</v>
      </c>
      <c r="G95" s="171">
        <v>0</v>
      </c>
    </row>
    <row r="96" spans="1:7" ht="44.25" customHeight="1">
      <c r="A96" s="381" t="s">
        <v>374</v>
      </c>
      <c r="B96" s="170" t="s">
        <v>264</v>
      </c>
      <c r="C96" s="170" t="s">
        <v>264</v>
      </c>
      <c r="D96" s="17"/>
      <c r="E96" s="173">
        <v>412585</v>
      </c>
      <c r="F96" s="171">
        <v>0</v>
      </c>
      <c r="G96" s="171">
        <v>0</v>
      </c>
    </row>
    <row r="97" spans="1:7" ht="66" customHeight="1">
      <c r="A97" s="381" t="s">
        <v>375</v>
      </c>
      <c r="B97" s="170" t="s">
        <v>265</v>
      </c>
      <c r="C97" s="170" t="s">
        <v>265</v>
      </c>
      <c r="D97" s="17"/>
      <c r="E97" s="173">
        <v>412585</v>
      </c>
      <c r="F97" s="171">
        <v>0</v>
      </c>
      <c r="G97" s="171">
        <v>0</v>
      </c>
    </row>
    <row r="98" spans="1:7" ht="42.75" customHeight="1">
      <c r="A98" s="381" t="s">
        <v>376</v>
      </c>
      <c r="B98" s="170" t="s">
        <v>266</v>
      </c>
      <c r="C98" s="170" t="s">
        <v>266</v>
      </c>
      <c r="D98" s="17"/>
      <c r="E98" s="173">
        <v>412584</v>
      </c>
      <c r="F98" s="171">
        <v>0</v>
      </c>
      <c r="G98" s="171">
        <v>0</v>
      </c>
    </row>
    <row r="99" spans="1:7" ht="42" customHeight="1">
      <c r="A99" s="381" t="s">
        <v>377</v>
      </c>
      <c r="B99" s="170" t="s">
        <v>267</v>
      </c>
      <c r="C99" s="170" t="s">
        <v>267</v>
      </c>
      <c r="D99" s="17"/>
      <c r="E99" s="173">
        <v>412584</v>
      </c>
      <c r="F99" s="171">
        <v>0</v>
      </c>
      <c r="G99" s="171">
        <v>0</v>
      </c>
    </row>
    <row r="100" spans="1:7" ht="99.75" customHeight="1">
      <c r="A100" s="381" t="s">
        <v>378</v>
      </c>
      <c r="B100" s="170" t="s">
        <v>268</v>
      </c>
      <c r="C100" s="170" t="s">
        <v>268</v>
      </c>
      <c r="D100" s="17"/>
      <c r="E100" s="173">
        <v>412584</v>
      </c>
      <c r="F100" s="171">
        <v>0</v>
      </c>
      <c r="G100" s="171">
        <v>0</v>
      </c>
    </row>
    <row r="101" spans="1:7" ht="41.25" customHeight="1">
      <c r="A101" s="381" t="s">
        <v>379</v>
      </c>
      <c r="B101" s="170" t="s">
        <v>269</v>
      </c>
      <c r="C101" s="170" t="s">
        <v>269</v>
      </c>
      <c r="D101" s="17"/>
      <c r="E101" s="173">
        <v>412584</v>
      </c>
      <c r="F101" s="171">
        <v>0</v>
      </c>
      <c r="G101" s="171">
        <v>0</v>
      </c>
    </row>
    <row r="102" spans="1:7" ht="65.25" customHeight="1">
      <c r="A102" s="381" t="s">
        <v>380</v>
      </c>
      <c r="B102" s="170" t="s">
        <v>270</v>
      </c>
      <c r="C102" s="170" t="s">
        <v>270</v>
      </c>
      <c r="D102" s="17"/>
      <c r="E102" s="173">
        <v>412584</v>
      </c>
      <c r="F102" s="171">
        <v>0</v>
      </c>
      <c r="G102" s="171">
        <v>0</v>
      </c>
    </row>
    <row r="103" spans="1:7" ht="45" customHeight="1">
      <c r="A103" s="381" t="s">
        <v>381</v>
      </c>
      <c r="B103" s="170" t="s">
        <v>271</v>
      </c>
      <c r="C103" s="170" t="s">
        <v>271</v>
      </c>
      <c r="D103" s="17"/>
      <c r="E103" s="173">
        <v>412584</v>
      </c>
      <c r="F103" s="171">
        <v>0</v>
      </c>
      <c r="G103" s="171">
        <v>0</v>
      </c>
    </row>
    <row r="104" spans="1:7" ht="63" customHeight="1">
      <c r="A104" s="381" t="s">
        <v>382</v>
      </c>
      <c r="B104" s="170" t="s">
        <v>272</v>
      </c>
      <c r="C104" s="170" t="s">
        <v>272</v>
      </c>
      <c r="D104" s="17"/>
      <c r="E104" s="173">
        <v>412584</v>
      </c>
      <c r="F104" s="171">
        <v>0</v>
      </c>
      <c r="G104" s="171">
        <v>0</v>
      </c>
    </row>
    <row r="105" spans="1:7" ht="46.5" customHeight="1">
      <c r="A105" s="381" t="s">
        <v>383</v>
      </c>
      <c r="B105" s="170" t="s">
        <v>273</v>
      </c>
      <c r="C105" s="170" t="s">
        <v>273</v>
      </c>
      <c r="D105" s="17"/>
      <c r="E105" s="173">
        <v>412584</v>
      </c>
      <c r="F105" s="171">
        <v>0</v>
      </c>
      <c r="G105" s="171">
        <v>0</v>
      </c>
    </row>
    <row r="106" spans="1:7" ht="23.25" customHeight="1">
      <c r="A106" s="381" t="s">
        <v>384</v>
      </c>
      <c r="B106" s="170" t="s">
        <v>186</v>
      </c>
      <c r="C106" s="170" t="s">
        <v>186</v>
      </c>
      <c r="D106" s="17"/>
      <c r="E106" s="173">
        <v>412584</v>
      </c>
      <c r="F106" s="171">
        <v>0</v>
      </c>
      <c r="G106" s="171">
        <v>0</v>
      </c>
    </row>
    <row r="107" spans="1:7" ht="40.5" customHeight="1">
      <c r="A107" s="381" t="s">
        <v>385</v>
      </c>
      <c r="B107" s="170" t="s">
        <v>274</v>
      </c>
      <c r="C107" s="170" t="s">
        <v>274</v>
      </c>
      <c r="D107" s="17"/>
      <c r="E107" s="173">
        <v>412584</v>
      </c>
      <c r="F107" s="171">
        <v>0</v>
      </c>
      <c r="G107" s="171">
        <v>0</v>
      </c>
    </row>
    <row r="108" spans="1:7" ht="64.5" customHeight="1">
      <c r="A108" s="381" t="s">
        <v>386</v>
      </c>
      <c r="B108" s="170" t="s">
        <v>275</v>
      </c>
      <c r="C108" s="170" t="s">
        <v>275</v>
      </c>
      <c r="D108" s="17"/>
      <c r="E108" s="173">
        <v>412584</v>
      </c>
      <c r="F108" s="171">
        <v>0</v>
      </c>
      <c r="G108" s="171">
        <v>0</v>
      </c>
    </row>
    <row r="109" spans="1:7" ht="30.75" customHeight="1">
      <c r="A109" s="381" t="s">
        <v>387</v>
      </c>
      <c r="B109" s="170" t="s">
        <v>276</v>
      </c>
      <c r="C109" s="170" t="s">
        <v>276</v>
      </c>
      <c r="D109" s="17"/>
      <c r="E109" s="173">
        <v>412584</v>
      </c>
      <c r="F109" s="171">
        <v>0</v>
      </c>
      <c r="G109" s="171">
        <v>0</v>
      </c>
    </row>
    <row r="110" spans="1:7" ht="56.25" customHeight="1">
      <c r="A110" s="381" t="s">
        <v>388</v>
      </c>
      <c r="B110" s="170" t="s">
        <v>277</v>
      </c>
      <c r="C110" s="170" t="s">
        <v>277</v>
      </c>
      <c r="D110" s="17"/>
      <c r="E110" s="173">
        <v>412584</v>
      </c>
      <c r="F110" s="171">
        <v>0</v>
      </c>
      <c r="G110" s="171">
        <v>0</v>
      </c>
    </row>
    <row r="111" spans="1:7" ht="75.75" customHeight="1">
      <c r="A111" s="381" t="s">
        <v>389</v>
      </c>
      <c r="B111" s="170" t="s">
        <v>278</v>
      </c>
      <c r="C111" s="170" t="s">
        <v>278</v>
      </c>
      <c r="D111" s="17"/>
      <c r="E111" s="173">
        <v>412584</v>
      </c>
      <c r="F111" s="171">
        <v>0</v>
      </c>
      <c r="G111" s="171">
        <v>0</v>
      </c>
    </row>
    <row r="112" spans="1:7" ht="61.5" customHeight="1">
      <c r="A112" s="381" t="s">
        <v>390</v>
      </c>
      <c r="B112" s="170" t="s">
        <v>279</v>
      </c>
      <c r="C112" s="170" t="s">
        <v>279</v>
      </c>
      <c r="D112" s="17"/>
      <c r="E112" s="173">
        <v>412584</v>
      </c>
      <c r="F112" s="171">
        <v>0</v>
      </c>
      <c r="G112" s="171">
        <v>0</v>
      </c>
    </row>
    <row r="113" spans="1:7" ht="38.25" customHeight="1">
      <c r="A113" s="381" t="s">
        <v>391</v>
      </c>
      <c r="B113" s="170" t="s">
        <v>280</v>
      </c>
      <c r="C113" s="170" t="s">
        <v>280</v>
      </c>
      <c r="D113" s="17"/>
      <c r="E113" s="173">
        <v>412584</v>
      </c>
      <c r="F113" s="171">
        <v>0</v>
      </c>
      <c r="G113" s="171">
        <v>0</v>
      </c>
    </row>
    <row r="114" spans="1:7" ht="54.75" customHeight="1">
      <c r="A114" s="381" t="s">
        <v>392</v>
      </c>
      <c r="B114" s="170" t="s">
        <v>281</v>
      </c>
      <c r="C114" s="170" t="s">
        <v>281</v>
      </c>
      <c r="D114" s="17"/>
      <c r="E114" s="173">
        <v>412584</v>
      </c>
      <c r="F114" s="171">
        <v>0</v>
      </c>
      <c r="G114" s="171">
        <v>0</v>
      </c>
    </row>
    <row r="115" spans="1:7" ht="42.75" customHeight="1">
      <c r="A115" s="381" t="s">
        <v>393</v>
      </c>
      <c r="B115" s="170" t="s">
        <v>282</v>
      </c>
      <c r="C115" s="170" t="s">
        <v>282</v>
      </c>
      <c r="D115" s="17"/>
      <c r="E115" s="173">
        <v>412584</v>
      </c>
      <c r="F115" s="171">
        <v>0</v>
      </c>
      <c r="G115" s="171">
        <v>0</v>
      </c>
    </row>
    <row r="116" spans="1:7" ht="66.75" customHeight="1">
      <c r="A116" s="381" t="s">
        <v>394</v>
      </c>
      <c r="B116" s="170" t="s">
        <v>283</v>
      </c>
      <c r="C116" s="170" t="s">
        <v>283</v>
      </c>
      <c r="D116" s="17"/>
      <c r="E116" s="173">
        <v>412584</v>
      </c>
      <c r="F116" s="171">
        <v>0</v>
      </c>
      <c r="G116" s="171">
        <v>0</v>
      </c>
    </row>
    <row r="117" spans="1:7" ht="61.5" customHeight="1">
      <c r="A117" s="381" t="s">
        <v>395</v>
      </c>
      <c r="B117" s="170" t="s">
        <v>284</v>
      </c>
      <c r="C117" s="170" t="s">
        <v>284</v>
      </c>
      <c r="D117" s="17"/>
      <c r="E117" s="173">
        <v>412584</v>
      </c>
      <c r="F117" s="171">
        <v>0</v>
      </c>
      <c r="G117" s="171">
        <v>0</v>
      </c>
    </row>
    <row r="118" spans="1:7" ht="54.75" customHeight="1">
      <c r="A118" s="381" t="s">
        <v>396</v>
      </c>
      <c r="B118" s="170" t="s">
        <v>285</v>
      </c>
      <c r="C118" s="170" t="s">
        <v>285</v>
      </c>
      <c r="D118" s="17"/>
      <c r="E118" s="173">
        <v>412584</v>
      </c>
      <c r="F118" s="171">
        <v>0</v>
      </c>
      <c r="G118" s="171">
        <v>0</v>
      </c>
    </row>
    <row r="119" spans="1:7" ht="36.75" customHeight="1">
      <c r="A119" s="384"/>
      <c r="B119" s="170" t="s">
        <v>286</v>
      </c>
      <c r="C119" s="170" t="s">
        <v>286</v>
      </c>
      <c r="D119" s="17"/>
      <c r="E119" s="173">
        <v>412584</v>
      </c>
      <c r="F119" s="171">
        <v>0</v>
      </c>
      <c r="G119" s="171">
        <v>0</v>
      </c>
    </row>
    <row r="120" spans="1:7">
      <c r="A120" s="384"/>
      <c r="B120" s="170"/>
      <c r="C120" s="17"/>
      <c r="D120" s="17"/>
      <c r="E120" s="17"/>
      <c r="F120" s="17"/>
      <c r="G120" s="17"/>
    </row>
    <row r="121" spans="1:7">
      <c r="A121" s="384"/>
      <c r="B121" s="17"/>
      <c r="C121" s="17"/>
      <c r="D121" s="17"/>
      <c r="E121" s="17"/>
      <c r="F121" s="17"/>
      <c r="G121" s="17"/>
    </row>
    <row r="122" spans="1:7">
      <c r="A122" s="384"/>
      <c r="B122" s="170"/>
      <c r="C122" s="17"/>
      <c r="D122" s="17"/>
      <c r="E122" s="17"/>
      <c r="F122" s="17"/>
      <c r="G122" s="17"/>
    </row>
    <row r="123" spans="1:7">
      <c r="A123" s="384"/>
      <c r="B123" s="17"/>
      <c r="C123" s="17"/>
      <c r="D123" s="17"/>
      <c r="E123" s="17"/>
      <c r="F123" s="17"/>
      <c r="G123" s="17"/>
    </row>
    <row r="124" spans="1:7">
      <c r="A124" s="385" t="s">
        <v>107</v>
      </c>
      <c r="B124" s="17"/>
      <c r="C124" s="17"/>
      <c r="D124" s="17"/>
      <c r="E124" s="172">
        <f>SUM(E9:E123)</f>
        <v>45796913</v>
      </c>
      <c r="F124" s="172">
        <f>SUM(F9:F123)</f>
        <v>0</v>
      </c>
      <c r="G124" s="172">
        <f>SUM(G9:G123)</f>
        <v>0</v>
      </c>
    </row>
    <row r="125" spans="1:7">
      <c r="A125" s="384"/>
      <c r="B125" s="17"/>
      <c r="C125" s="17"/>
      <c r="D125" s="17"/>
      <c r="E125" s="17"/>
      <c r="F125" s="17"/>
      <c r="G125" s="17"/>
    </row>
    <row r="126" spans="1:7">
      <c r="A126" s="386"/>
      <c r="B126" s="18"/>
      <c r="C126" s="18"/>
      <c r="D126" s="18"/>
      <c r="E126" s="18"/>
      <c r="F126" s="18"/>
      <c r="G126" s="18"/>
    </row>
    <row r="127" spans="1:7">
      <c r="A127" s="387"/>
    </row>
    <row r="128" spans="1:7">
      <c r="A128" s="388"/>
      <c r="E128" s="283"/>
    </row>
    <row r="130" spans="1:5">
      <c r="A130" s="389"/>
      <c r="E130" s="284"/>
    </row>
    <row r="131" spans="1:5">
      <c r="A131" s="390"/>
      <c r="E131" s="11"/>
    </row>
  </sheetData>
  <mergeCells count="8">
    <mergeCell ref="A1:G1"/>
    <mergeCell ref="A3:G3"/>
    <mergeCell ref="A4:G4"/>
    <mergeCell ref="E6:G6"/>
    <mergeCell ref="D6:D7"/>
    <mergeCell ref="A6:A7"/>
    <mergeCell ref="B6:B7"/>
    <mergeCell ref="C6:C7"/>
  </mergeCells>
  <printOptions horizontalCentered="1"/>
  <pageMargins left="0.39370078740157483" right="0.39370078740157483" top="1.6535433070866143" bottom="0.47244094488188981" header="0.19685039370078741" footer="0.19685039370078741"/>
  <pageSetup scale="69" orientation="landscape" r:id="rId1"/>
  <headerFooter scaleWithDoc="0">
    <oddHeader>&amp;C&amp;G</oddHeader>
    <oddFooter>&amp;C&amp;G</oddFooter>
  </headerFooter>
  <ignoredErrors>
    <ignoredError sqref="A8:G8" numberStoredAsText="1"/>
  </ignoredErrors>
  <legacyDrawingHF r:id="rId2"/>
</worksheet>
</file>

<file path=xl/worksheets/sheet28.xml><?xml version="1.0" encoding="utf-8"?>
<worksheet xmlns="http://schemas.openxmlformats.org/spreadsheetml/2006/main" xmlns:r="http://schemas.openxmlformats.org/officeDocument/2006/relationships">
  <sheetPr>
    <tabColor rgb="FFFFFF00"/>
  </sheetPr>
  <dimension ref="A1:K37"/>
  <sheetViews>
    <sheetView showGridLines="0" view="pageBreakPreview" zoomScale="60" zoomScaleNormal="100" workbookViewId="0">
      <selection activeCell="B6" sqref="B6:I7"/>
    </sheetView>
  </sheetViews>
  <sheetFormatPr baseColWidth="10" defaultRowHeight="13.5"/>
  <cols>
    <col min="1" max="1" width="3.28515625" style="1" customWidth="1"/>
    <col min="2" max="2" width="48.7109375" style="1" customWidth="1"/>
    <col min="3" max="3" width="2.7109375" style="1" customWidth="1"/>
    <col min="4" max="9" width="17.7109375" style="1" customWidth="1"/>
    <col min="10" max="16384" width="11.42578125" style="1"/>
  </cols>
  <sheetData>
    <row r="1" spans="1:11">
      <c r="A1" s="19"/>
    </row>
    <row r="2" spans="1:11">
      <c r="A2" s="8"/>
      <c r="B2" s="600" t="s">
        <v>131</v>
      </c>
      <c r="C2" s="601"/>
      <c r="D2" s="601"/>
      <c r="E2" s="601"/>
      <c r="F2" s="601"/>
      <c r="G2" s="601"/>
      <c r="H2" s="601"/>
      <c r="I2" s="602"/>
      <c r="K2" s="1" t="s">
        <v>166</v>
      </c>
    </row>
    <row r="3" spans="1:11">
      <c r="A3" s="10"/>
      <c r="B3" s="603" t="s">
        <v>167</v>
      </c>
      <c r="C3" s="604"/>
      <c r="D3" s="604"/>
      <c r="E3" s="604"/>
      <c r="F3" s="604"/>
      <c r="G3" s="604"/>
      <c r="H3" s="604"/>
      <c r="I3" s="605"/>
    </row>
    <row r="4" spans="1:11">
      <c r="B4" s="603" t="s">
        <v>137</v>
      </c>
      <c r="C4" s="604"/>
      <c r="D4" s="604"/>
      <c r="E4" s="604"/>
      <c r="F4" s="604"/>
      <c r="G4" s="604"/>
      <c r="H4" s="604"/>
      <c r="I4" s="605"/>
    </row>
    <row r="5" spans="1:11">
      <c r="B5" s="603" t="s">
        <v>129</v>
      </c>
      <c r="C5" s="604"/>
      <c r="D5" s="604"/>
      <c r="E5" s="604"/>
      <c r="F5" s="604"/>
      <c r="G5" s="604"/>
      <c r="H5" s="604"/>
      <c r="I5" s="605"/>
    </row>
    <row r="6" spans="1:11">
      <c r="B6" s="603" t="s">
        <v>132</v>
      </c>
      <c r="C6" s="604"/>
      <c r="D6" s="604"/>
      <c r="E6" s="604"/>
      <c r="F6" s="604"/>
      <c r="G6" s="604"/>
      <c r="H6" s="604"/>
      <c r="I6" s="605"/>
    </row>
    <row r="7" spans="1:11">
      <c r="B7" s="145"/>
      <c r="C7" s="140"/>
      <c r="D7" s="140"/>
      <c r="E7" s="140"/>
      <c r="F7" s="140"/>
      <c r="G7" s="140"/>
      <c r="H7" s="140"/>
      <c r="I7" s="146"/>
    </row>
    <row r="8" spans="1:11">
      <c r="B8" s="603" t="s">
        <v>133</v>
      </c>
      <c r="C8" s="135"/>
      <c r="D8" s="599" t="s">
        <v>134</v>
      </c>
      <c r="E8" s="599"/>
      <c r="F8" s="599"/>
      <c r="G8" s="599"/>
      <c r="H8" s="599"/>
      <c r="I8" s="606" t="s">
        <v>135</v>
      </c>
    </row>
    <row r="9" spans="1:11">
      <c r="B9" s="603"/>
      <c r="C9" s="136"/>
      <c r="D9" s="604" t="s">
        <v>83</v>
      </c>
      <c r="E9" s="607" t="s">
        <v>138</v>
      </c>
      <c r="F9" s="599" t="s">
        <v>23</v>
      </c>
      <c r="G9" s="599" t="s">
        <v>130</v>
      </c>
      <c r="H9" s="599" t="s">
        <v>136</v>
      </c>
      <c r="I9" s="606"/>
    </row>
    <row r="10" spans="1:11">
      <c r="B10" s="603"/>
      <c r="C10" s="137"/>
      <c r="D10" s="604"/>
      <c r="E10" s="607"/>
      <c r="F10" s="599"/>
      <c r="G10" s="599"/>
      <c r="H10" s="599"/>
      <c r="I10" s="606"/>
    </row>
    <row r="11" spans="1:11">
      <c r="B11" s="147"/>
      <c r="C11" s="131"/>
      <c r="D11" s="133" t="s">
        <v>0</v>
      </c>
      <c r="E11" s="133" t="s">
        <v>1</v>
      </c>
      <c r="F11" s="133" t="s">
        <v>2</v>
      </c>
      <c r="G11" s="133" t="s">
        <v>6</v>
      </c>
      <c r="H11" s="133" t="s">
        <v>3</v>
      </c>
      <c r="I11" s="148" t="s">
        <v>4</v>
      </c>
    </row>
    <row r="12" spans="1:11">
      <c r="B12" s="149" t="s">
        <v>143</v>
      </c>
      <c r="C12" s="134"/>
      <c r="D12" s="141">
        <f>D13+D14+D15+D18+D19+D22</f>
        <v>900502286</v>
      </c>
      <c r="E12" s="161">
        <f>F12-D12</f>
        <v>0</v>
      </c>
      <c r="F12" s="141">
        <f>F13+F14+F15+F18+F19+F22</f>
        <v>900502286</v>
      </c>
      <c r="G12" s="141">
        <f>G13+G14+G15+G18+G19+G22</f>
        <v>186984728.19999999</v>
      </c>
      <c r="H12" s="141">
        <f>H13+H14+H15+H18+H19+H22</f>
        <v>186984728.19999999</v>
      </c>
      <c r="I12" s="163">
        <f>F12-G12</f>
        <v>713517557.79999995</v>
      </c>
    </row>
    <row r="13" spans="1:11">
      <c r="B13" s="150" t="s">
        <v>139</v>
      </c>
      <c r="C13" s="132"/>
      <c r="D13" s="142">
        <v>893502286</v>
      </c>
      <c r="E13" s="162">
        <f>F13-D13</f>
        <v>0</v>
      </c>
      <c r="F13" s="142">
        <v>893502286</v>
      </c>
      <c r="G13" s="142">
        <v>186984728.19999999</v>
      </c>
      <c r="H13" s="142">
        <v>186984728.19999999</v>
      </c>
      <c r="I13" s="164">
        <f>F13-G13</f>
        <v>706517557.79999995</v>
      </c>
    </row>
    <row r="14" spans="1:11">
      <c r="B14" s="150" t="s">
        <v>140</v>
      </c>
      <c r="C14" s="132"/>
      <c r="D14" s="143">
        <v>0</v>
      </c>
      <c r="E14" s="162">
        <f t="shared" ref="E14:E22" si="0">F14-D14</f>
        <v>0</v>
      </c>
      <c r="F14" s="143">
        <v>0</v>
      </c>
      <c r="G14" s="143">
        <v>0</v>
      </c>
      <c r="H14" s="143">
        <v>0</v>
      </c>
      <c r="I14" s="164">
        <f t="shared" ref="I14:I34" si="1">F14-G14</f>
        <v>0</v>
      </c>
    </row>
    <row r="15" spans="1:11">
      <c r="B15" s="150" t="s">
        <v>146</v>
      </c>
      <c r="C15" s="132"/>
      <c r="D15" s="143">
        <f>D16+D17</f>
        <v>0</v>
      </c>
      <c r="E15" s="162">
        <f>F15-D15</f>
        <v>0</v>
      </c>
      <c r="F15" s="143">
        <f>F16+F17</f>
        <v>0</v>
      </c>
      <c r="G15" s="143">
        <f>G16+G17</f>
        <v>0</v>
      </c>
      <c r="H15" s="143">
        <f>H16+H17</f>
        <v>0</v>
      </c>
      <c r="I15" s="164">
        <f>F15-G15</f>
        <v>0</v>
      </c>
    </row>
    <row r="16" spans="1:11">
      <c r="B16" s="151" t="s">
        <v>147</v>
      </c>
      <c r="C16" s="132"/>
      <c r="D16" s="143">
        <v>0</v>
      </c>
      <c r="E16" s="162">
        <f t="shared" si="0"/>
        <v>0</v>
      </c>
      <c r="F16" s="143">
        <v>0</v>
      </c>
      <c r="G16" s="143">
        <v>0</v>
      </c>
      <c r="H16" s="143">
        <v>0</v>
      </c>
      <c r="I16" s="164">
        <f>F16-G16</f>
        <v>0</v>
      </c>
    </row>
    <row r="17" spans="2:9">
      <c r="B17" s="151" t="s">
        <v>148</v>
      </c>
      <c r="C17" s="132"/>
      <c r="D17" s="143">
        <v>0</v>
      </c>
      <c r="E17" s="162">
        <f t="shared" si="0"/>
        <v>0</v>
      </c>
      <c r="F17" s="143">
        <v>0</v>
      </c>
      <c r="G17" s="143">
        <v>0</v>
      </c>
      <c r="H17" s="143">
        <v>0</v>
      </c>
      <c r="I17" s="164">
        <f>F17-G17</f>
        <v>0</v>
      </c>
    </row>
    <row r="18" spans="2:9">
      <c r="B18" s="150" t="s">
        <v>141</v>
      </c>
      <c r="C18" s="132"/>
      <c r="D18" s="143">
        <v>0</v>
      </c>
      <c r="E18" s="162">
        <f t="shared" si="0"/>
        <v>0</v>
      </c>
      <c r="F18" s="143">
        <v>0</v>
      </c>
      <c r="G18" s="143">
        <v>0</v>
      </c>
      <c r="H18" s="143">
        <v>0</v>
      </c>
      <c r="I18" s="164">
        <f t="shared" si="1"/>
        <v>0</v>
      </c>
    </row>
    <row r="19" spans="2:9" ht="22.5">
      <c r="B19" s="152" t="s">
        <v>149</v>
      </c>
      <c r="C19" s="132"/>
      <c r="D19" s="143">
        <f>D20+D21</f>
        <v>0</v>
      </c>
      <c r="E19" s="162">
        <f>F19-D19</f>
        <v>0</v>
      </c>
      <c r="F19" s="143">
        <f>F20+F21</f>
        <v>0</v>
      </c>
      <c r="G19" s="143">
        <f>G20+G21</f>
        <v>0</v>
      </c>
      <c r="H19" s="143">
        <f>H20+H21</f>
        <v>0</v>
      </c>
      <c r="I19" s="164">
        <f t="shared" si="1"/>
        <v>0</v>
      </c>
    </row>
    <row r="20" spans="2:9">
      <c r="B20" s="151" t="s">
        <v>150</v>
      </c>
      <c r="C20" s="132"/>
      <c r="D20" s="143">
        <v>0</v>
      </c>
      <c r="E20" s="162">
        <f t="shared" si="0"/>
        <v>0</v>
      </c>
      <c r="F20" s="143">
        <v>0</v>
      </c>
      <c r="G20" s="143">
        <v>0</v>
      </c>
      <c r="H20" s="143">
        <v>0</v>
      </c>
      <c r="I20" s="164">
        <f t="shared" si="1"/>
        <v>0</v>
      </c>
    </row>
    <row r="21" spans="2:9">
      <c r="B21" s="151" t="s">
        <v>151</v>
      </c>
      <c r="C21" s="132"/>
      <c r="D21" s="143">
        <v>0</v>
      </c>
      <c r="E21" s="162">
        <f t="shared" si="0"/>
        <v>0</v>
      </c>
      <c r="F21" s="143">
        <v>0</v>
      </c>
      <c r="G21" s="143">
        <v>0</v>
      </c>
      <c r="H21" s="143">
        <v>0</v>
      </c>
      <c r="I21" s="164">
        <f t="shared" si="1"/>
        <v>0</v>
      </c>
    </row>
    <row r="22" spans="2:9">
      <c r="B22" s="150" t="s">
        <v>142</v>
      </c>
      <c r="C22" s="132"/>
      <c r="D22" s="143">
        <v>7000000</v>
      </c>
      <c r="E22" s="162">
        <f t="shared" si="0"/>
        <v>0</v>
      </c>
      <c r="F22" s="143">
        <v>7000000</v>
      </c>
      <c r="G22" s="143">
        <v>0</v>
      </c>
      <c r="H22" s="143">
        <v>0</v>
      </c>
      <c r="I22" s="164">
        <f t="shared" si="1"/>
        <v>7000000</v>
      </c>
    </row>
    <row r="23" spans="2:9">
      <c r="B23" s="150"/>
      <c r="C23" s="132"/>
      <c r="D23" s="143"/>
      <c r="E23" s="161"/>
      <c r="F23" s="143"/>
      <c r="G23" s="143"/>
      <c r="H23" s="143"/>
      <c r="I23" s="163"/>
    </row>
    <row r="24" spans="2:9">
      <c r="B24" s="149" t="s">
        <v>144</v>
      </c>
      <c r="C24" s="134"/>
      <c r="D24" s="144">
        <f>D25+D26+D27+D30+D31+D34</f>
        <v>0</v>
      </c>
      <c r="E24" s="161"/>
      <c r="F24" s="144">
        <f>F25+F26+F27+F30+F31+F34</f>
        <v>0</v>
      </c>
      <c r="G24" s="144">
        <f>G25+G26+G27+G30+G31+G34</f>
        <v>0</v>
      </c>
      <c r="H24" s="144">
        <f>H25+H26+H27+H30+H31+H34</f>
        <v>0</v>
      </c>
      <c r="I24" s="163">
        <f t="shared" si="1"/>
        <v>0</v>
      </c>
    </row>
    <row r="25" spans="2:9">
      <c r="B25" s="150" t="s">
        <v>139</v>
      </c>
      <c r="C25" s="132"/>
      <c r="D25" s="143"/>
      <c r="E25" s="161"/>
      <c r="F25" s="143"/>
      <c r="G25" s="143"/>
      <c r="H25" s="143"/>
      <c r="I25" s="164">
        <f t="shared" si="1"/>
        <v>0</v>
      </c>
    </row>
    <row r="26" spans="2:9">
      <c r="B26" s="150" t="s">
        <v>140</v>
      </c>
      <c r="C26" s="132"/>
      <c r="D26" s="143">
        <v>0</v>
      </c>
      <c r="E26" s="161">
        <f t="shared" ref="E26:E34" si="2">F26-D26</f>
        <v>0</v>
      </c>
      <c r="F26" s="143"/>
      <c r="G26" s="143"/>
      <c r="H26" s="143"/>
      <c r="I26" s="164">
        <f>F26-G26</f>
        <v>0</v>
      </c>
    </row>
    <row r="27" spans="2:9">
      <c r="B27" s="150" t="s">
        <v>146</v>
      </c>
      <c r="C27" s="132"/>
      <c r="D27" s="143">
        <f>D28+D29</f>
        <v>0</v>
      </c>
      <c r="E27" s="162">
        <f t="shared" si="2"/>
        <v>0</v>
      </c>
      <c r="F27" s="143">
        <f>F28+F29</f>
        <v>0</v>
      </c>
      <c r="G27" s="143">
        <f>G28+G29</f>
        <v>0</v>
      </c>
      <c r="H27" s="143">
        <f>H28+H29</f>
        <v>0</v>
      </c>
      <c r="I27" s="164">
        <f t="shared" si="1"/>
        <v>0</v>
      </c>
    </row>
    <row r="28" spans="2:9">
      <c r="B28" s="151" t="s">
        <v>147</v>
      </c>
      <c r="C28" s="132"/>
      <c r="D28" s="143">
        <v>0</v>
      </c>
      <c r="E28" s="162">
        <f t="shared" si="2"/>
        <v>0</v>
      </c>
      <c r="F28" s="143">
        <v>0</v>
      </c>
      <c r="G28" s="143">
        <v>0</v>
      </c>
      <c r="H28" s="143">
        <v>0</v>
      </c>
      <c r="I28" s="164">
        <f t="shared" si="1"/>
        <v>0</v>
      </c>
    </row>
    <row r="29" spans="2:9">
      <c r="B29" s="151" t="s">
        <v>148</v>
      </c>
      <c r="C29" s="132"/>
      <c r="D29" s="143">
        <v>0</v>
      </c>
      <c r="E29" s="162">
        <f t="shared" si="2"/>
        <v>0</v>
      </c>
      <c r="F29" s="143">
        <v>0</v>
      </c>
      <c r="G29" s="143">
        <v>0</v>
      </c>
      <c r="H29" s="143">
        <v>0</v>
      </c>
      <c r="I29" s="164">
        <f>F29-G29</f>
        <v>0</v>
      </c>
    </row>
    <row r="30" spans="2:9">
      <c r="B30" s="150" t="s">
        <v>141</v>
      </c>
      <c r="C30" s="132"/>
      <c r="D30" s="143">
        <v>0</v>
      </c>
      <c r="E30" s="162">
        <f t="shared" si="2"/>
        <v>0</v>
      </c>
      <c r="F30" s="143">
        <v>0</v>
      </c>
      <c r="G30" s="143">
        <v>0</v>
      </c>
      <c r="H30" s="143">
        <v>0</v>
      </c>
      <c r="I30" s="164">
        <f t="shared" si="1"/>
        <v>0</v>
      </c>
    </row>
    <row r="31" spans="2:9" ht="22.5">
      <c r="B31" s="152" t="s">
        <v>149</v>
      </c>
      <c r="C31" s="132"/>
      <c r="D31" s="143">
        <f>D32+D33</f>
        <v>0</v>
      </c>
      <c r="E31" s="162">
        <f t="shared" si="2"/>
        <v>0</v>
      </c>
      <c r="F31" s="143">
        <f>F32+F33</f>
        <v>0</v>
      </c>
      <c r="G31" s="143">
        <f>G32+G33</f>
        <v>0</v>
      </c>
      <c r="H31" s="143">
        <f>H32+H33</f>
        <v>0</v>
      </c>
      <c r="I31" s="164">
        <f t="shared" si="1"/>
        <v>0</v>
      </c>
    </row>
    <row r="32" spans="2:9">
      <c r="B32" s="151" t="s">
        <v>150</v>
      </c>
      <c r="C32" s="132"/>
      <c r="D32" s="143">
        <v>0</v>
      </c>
      <c r="E32" s="162">
        <f t="shared" si="2"/>
        <v>0</v>
      </c>
      <c r="F32" s="143">
        <v>0</v>
      </c>
      <c r="G32" s="143">
        <v>0</v>
      </c>
      <c r="H32" s="143">
        <v>0</v>
      </c>
      <c r="I32" s="164">
        <f t="shared" si="1"/>
        <v>0</v>
      </c>
    </row>
    <row r="33" spans="2:9">
      <c r="B33" s="151" t="s">
        <v>151</v>
      </c>
      <c r="C33" s="132"/>
      <c r="D33" s="143">
        <v>0</v>
      </c>
      <c r="E33" s="162">
        <f t="shared" si="2"/>
        <v>0</v>
      </c>
      <c r="F33" s="143">
        <v>0</v>
      </c>
      <c r="G33" s="143">
        <v>0</v>
      </c>
      <c r="H33" s="143">
        <v>0</v>
      </c>
      <c r="I33" s="164">
        <f t="shared" si="1"/>
        <v>0</v>
      </c>
    </row>
    <row r="34" spans="2:9">
      <c r="B34" s="150" t="s">
        <v>142</v>
      </c>
      <c r="C34" s="132"/>
      <c r="D34" s="143">
        <v>0</v>
      </c>
      <c r="E34" s="162">
        <f t="shared" si="2"/>
        <v>0</v>
      </c>
      <c r="F34" s="143">
        <v>0</v>
      </c>
      <c r="G34" s="143">
        <v>0</v>
      </c>
      <c r="H34" s="143">
        <v>0</v>
      </c>
      <c r="I34" s="164">
        <f t="shared" si="1"/>
        <v>0</v>
      </c>
    </row>
    <row r="35" spans="2:9">
      <c r="B35" s="150"/>
      <c r="C35" s="138"/>
      <c r="D35" s="143"/>
      <c r="E35" s="161"/>
      <c r="F35" s="143"/>
      <c r="G35" s="143"/>
      <c r="H35" s="143"/>
      <c r="I35" s="163"/>
    </row>
    <row r="36" spans="2:9">
      <c r="B36" s="149" t="s">
        <v>145</v>
      </c>
      <c r="C36" s="139"/>
      <c r="D36" s="141">
        <f>D12+D24</f>
        <v>900502286</v>
      </c>
      <c r="E36" s="161">
        <f>F36-D36</f>
        <v>0</v>
      </c>
      <c r="F36" s="141">
        <f>F12+F24</f>
        <v>900502286</v>
      </c>
      <c r="G36" s="141">
        <f>G12+G24</f>
        <v>186984728.19999999</v>
      </c>
      <c r="H36" s="141">
        <f>H12+H24</f>
        <v>186984728.19999999</v>
      </c>
      <c r="I36" s="163">
        <f>F36-G36</f>
        <v>713517557.79999995</v>
      </c>
    </row>
    <row r="37" spans="2:9">
      <c r="B37" s="153"/>
      <c r="C37" s="154"/>
      <c r="D37" s="155"/>
      <c r="E37" s="155"/>
      <c r="F37" s="155"/>
      <c r="G37" s="155"/>
      <c r="H37" s="155"/>
      <c r="I37" s="156"/>
    </row>
  </sheetData>
  <mergeCells count="13">
    <mergeCell ref="F9:F10"/>
    <mergeCell ref="G9:G10"/>
    <mergeCell ref="H9:H10"/>
    <mergeCell ref="B2:I2"/>
    <mergeCell ref="B3:I3"/>
    <mergeCell ref="B4:I4"/>
    <mergeCell ref="B5:I5"/>
    <mergeCell ref="B6:I6"/>
    <mergeCell ref="B8:B10"/>
    <mergeCell ref="D8:H8"/>
    <mergeCell ref="I8:I10"/>
    <mergeCell ref="D9:D10"/>
    <mergeCell ref="E9:E10"/>
  </mergeCells>
  <conditionalFormatting sqref="D37">
    <cfRule type="cellIs" dxfId="1" priority="2" operator="equal">
      <formula>0</formula>
    </cfRule>
  </conditionalFormatting>
  <conditionalFormatting sqref="D11:I11">
    <cfRule type="cellIs" dxfId="0" priority="1" operator="equal">
      <formula>0</formula>
    </cfRule>
  </conditionalFormatting>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D11:E11 D37:E37 D12 F11:I11 D23:D36 D14:D21" numberStoredAsText="1"/>
    <ignoredError sqref="E12:E36" numberStoredAsText="1" formula="1"/>
  </ignoredErrors>
  <legacyDrawingHF r:id="rId2"/>
</worksheet>
</file>

<file path=xl/worksheets/sheet3.xml><?xml version="1.0" encoding="utf-8"?>
<worksheet xmlns="http://schemas.openxmlformats.org/spreadsheetml/2006/main" xmlns:r="http://schemas.openxmlformats.org/officeDocument/2006/relationships">
  <dimension ref="A1:I23"/>
  <sheetViews>
    <sheetView showGridLines="0" tabSelected="1" view="pageBreakPreview" zoomScale="60" zoomScaleNormal="100" workbookViewId="0">
      <selection activeCell="B23" sqref="B23"/>
    </sheetView>
  </sheetViews>
  <sheetFormatPr baseColWidth="10" defaultRowHeight="13.5"/>
  <cols>
    <col min="1" max="1" width="19.140625" style="1" customWidth="1"/>
    <col min="2" max="7" width="25.7109375" style="1" customWidth="1"/>
    <col min="8" max="16384" width="11.42578125" style="1"/>
  </cols>
  <sheetData>
    <row r="1" spans="1:9" ht="35.1" customHeight="1">
      <c r="A1" s="395" t="s">
        <v>68</v>
      </c>
      <c r="B1" s="396"/>
      <c r="C1" s="396"/>
      <c r="D1" s="396"/>
      <c r="E1" s="396"/>
      <c r="F1" s="396"/>
      <c r="G1" s="397"/>
    </row>
    <row r="2" spans="1:9" ht="6.75" customHeight="1"/>
    <row r="3" spans="1:9" ht="17.25" customHeight="1">
      <c r="A3" s="398" t="s">
        <v>583</v>
      </c>
      <c r="B3" s="399"/>
      <c r="C3" s="399"/>
      <c r="D3" s="399"/>
      <c r="E3" s="399"/>
      <c r="F3" s="399"/>
      <c r="G3" s="400"/>
      <c r="H3" s="251"/>
      <c r="I3" s="251"/>
    </row>
    <row r="4" spans="1:9" ht="17.25" customHeight="1">
      <c r="A4" s="398" t="s">
        <v>584</v>
      </c>
      <c r="B4" s="399"/>
      <c r="C4" s="399"/>
      <c r="D4" s="399"/>
      <c r="E4" s="399"/>
      <c r="F4" s="399"/>
      <c r="G4" s="400"/>
      <c r="H4" s="251"/>
      <c r="I4" s="251"/>
    </row>
    <row r="5" spans="1:9" ht="25.5" customHeight="1">
      <c r="A5" s="401" t="s">
        <v>14</v>
      </c>
      <c r="B5" s="417" t="s">
        <v>87</v>
      </c>
      <c r="C5" s="418"/>
      <c r="D5" s="418"/>
      <c r="E5" s="419"/>
      <c r="F5" s="417" t="s">
        <v>79</v>
      </c>
      <c r="G5" s="420"/>
      <c r="H5" s="2"/>
    </row>
    <row r="6" spans="1:9" ht="25.5" customHeight="1">
      <c r="A6" s="416"/>
      <c r="B6" s="87" t="s">
        <v>152</v>
      </c>
      <c r="C6" s="87" t="s">
        <v>40</v>
      </c>
      <c r="D6" s="87" t="s">
        <v>41</v>
      </c>
      <c r="E6" s="87" t="s">
        <v>92</v>
      </c>
      <c r="F6" s="88" t="s">
        <v>93</v>
      </c>
      <c r="G6" s="88" t="s">
        <v>94</v>
      </c>
      <c r="H6" s="3"/>
    </row>
    <row r="7" spans="1:9" s="34" customFormat="1" ht="12.75" customHeight="1">
      <c r="A7" s="16" t="s">
        <v>0</v>
      </c>
      <c r="B7" s="16" t="s">
        <v>1</v>
      </c>
      <c r="C7" s="16" t="s">
        <v>2</v>
      </c>
      <c r="D7" s="16" t="s">
        <v>6</v>
      </c>
      <c r="E7" s="16" t="s">
        <v>3</v>
      </c>
      <c r="F7" s="16" t="s">
        <v>4</v>
      </c>
      <c r="G7" s="16" t="s">
        <v>5</v>
      </c>
    </row>
    <row r="8" spans="1:9" s="34" customFormat="1" ht="22.9" customHeight="1">
      <c r="A8" s="252" t="s">
        <v>88</v>
      </c>
      <c r="B8" s="253">
        <f t="shared" ref="B8:G8" si="0">+B9+B11+B13</f>
        <v>35337193.130000003</v>
      </c>
      <c r="C8" s="253">
        <f t="shared" si="0"/>
        <v>33330808.130000003</v>
      </c>
      <c r="D8" s="253">
        <f t="shared" si="0"/>
        <v>33330808.130000003</v>
      </c>
      <c r="E8" s="253">
        <f t="shared" si="0"/>
        <v>33330808.130000003</v>
      </c>
      <c r="F8" s="253">
        <f t="shared" si="0"/>
        <v>-2006385</v>
      </c>
      <c r="G8" s="254">
        <f t="shared" si="0"/>
        <v>0</v>
      </c>
    </row>
    <row r="9" spans="1:9" s="34" customFormat="1" ht="24" customHeight="1">
      <c r="A9" s="41">
        <v>1000</v>
      </c>
      <c r="B9" s="255">
        <v>15478804.200000001</v>
      </c>
      <c r="C9" s="255">
        <v>15478804.200000001</v>
      </c>
      <c r="D9" s="255">
        <v>15478804.200000001</v>
      </c>
      <c r="E9" s="255">
        <v>15478804.200000001</v>
      </c>
      <c r="F9" s="256">
        <f>+C9-B9</f>
        <v>0</v>
      </c>
      <c r="G9" s="256">
        <f>+D9-C9</f>
        <v>0</v>
      </c>
    </row>
    <row r="10" spans="1:9" s="34" customFormat="1" ht="13.5" customHeight="1">
      <c r="A10" s="41"/>
      <c r="B10" s="46"/>
      <c r="C10" s="46"/>
      <c r="D10" s="46"/>
      <c r="E10" s="46"/>
      <c r="F10" s="257"/>
      <c r="G10" s="46"/>
    </row>
    <row r="11" spans="1:9" s="34" customFormat="1" ht="24" customHeight="1">
      <c r="A11" s="42">
        <v>2000</v>
      </c>
      <c r="B11" s="255">
        <v>0</v>
      </c>
      <c r="C11" s="255">
        <v>0</v>
      </c>
      <c r="D11" s="255">
        <v>0</v>
      </c>
      <c r="E11" s="255">
        <v>0</v>
      </c>
      <c r="F11" s="256">
        <f>+C11-B11</f>
        <v>0</v>
      </c>
      <c r="G11" s="256">
        <f>+D11-C11</f>
        <v>0</v>
      </c>
    </row>
    <row r="12" spans="1:9" s="34" customFormat="1" ht="31.5" customHeight="1">
      <c r="A12" s="58"/>
      <c r="B12" s="6"/>
      <c r="C12" s="6"/>
      <c r="D12" s="6"/>
      <c r="E12" s="6"/>
      <c r="F12" s="258"/>
      <c r="G12" s="6"/>
    </row>
    <row r="13" spans="1:9" s="34" customFormat="1" ht="47.25" customHeight="1">
      <c r="A13" s="41">
        <v>3000</v>
      </c>
      <c r="B13" s="255">
        <v>19858388.93</v>
      </c>
      <c r="C13" s="255">
        <v>17852003.93</v>
      </c>
      <c r="D13" s="255">
        <v>17852003.93</v>
      </c>
      <c r="E13" s="255">
        <v>17852003.93</v>
      </c>
      <c r="F13" s="256">
        <f>+C13-B13</f>
        <v>-2006385</v>
      </c>
      <c r="G13" s="256">
        <f>+D13-C13</f>
        <v>0</v>
      </c>
    </row>
    <row r="14" spans="1:9" s="34" customFormat="1" ht="28.5" customHeight="1">
      <c r="A14" s="259" t="s">
        <v>90</v>
      </c>
      <c r="B14" s="260">
        <f t="shared" ref="B14:G14" si="1">+B15+B17+B19+B21</f>
        <v>37005507.549999997</v>
      </c>
      <c r="C14" s="260">
        <f t="shared" si="1"/>
        <v>37005507.549999997</v>
      </c>
      <c r="D14" s="260">
        <f t="shared" si="1"/>
        <v>37005507.549999997</v>
      </c>
      <c r="E14" s="260">
        <f t="shared" si="1"/>
        <v>37005507.549999997</v>
      </c>
      <c r="F14" s="260">
        <f t="shared" si="1"/>
        <v>0</v>
      </c>
      <c r="G14" s="261">
        <f t="shared" si="1"/>
        <v>0</v>
      </c>
    </row>
    <row r="15" spans="1:9" s="34" customFormat="1" ht="23.25" customHeight="1">
      <c r="A15" s="41">
        <v>1000</v>
      </c>
      <c r="B15" s="255">
        <v>8322534.5199999996</v>
      </c>
      <c r="C15" s="255">
        <v>8322534.5199999996</v>
      </c>
      <c r="D15" s="255">
        <v>8322534.5199999996</v>
      </c>
      <c r="E15" s="255">
        <v>8322534.5199999996</v>
      </c>
      <c r="F15" s="256">
        <f>+C15-B15</f>
        <v>0</v>
      </c>
      <c r="G15" s="256">
        <f>+D15-C15</f>
        <v>0</v>
      </c>
    </row>
    <row r="16" spans="1:9" s="34" customFormat="1" ht="8.25" customHeight="1">
      <c r="A16" s="41"/>
      <c r="B16" s="46"/>
      <c r="C16" s="46"/>
      <c r="D16" s="46"/>
      <c r="E16" s="46"/>
      <c r="F16" s="257"/>
      <c r="G16" s="46"/>
    </row>
    <row r="17" spans="1:7" s="34" customFormat="1" ht="24.75" customHeight="1">
      <c r="A17" s="42">
        <v>2000</v>
      </c>
      <c r="B17" s="255">
        <v>5520314.6399999997</v>
      </c>
      <c r="C17" s="61">
        <v>5520314.6399999997</v>
      </c>
      <c r="D17" s="61">
        <v>5520314.6399999997</v>
      </c>
      <c r="E17" s="61">
        <v>5520314.6399999997</v>
      </c>
      <c r="F17" s="256">
        <f>+C17-B17</f>
        <v>0</v>
      </c>
      <c r="G17" s="256">
        <f>+D17-C17</f>
        <v>0</v>
      </c>
    </row>
    <row r="18" spans="1:7" s="34" customFormat="1" ht="11.25" customHeight="1">
      <c r="A18" s="58"/>
      <c r="B18" s="6"/>
      <c r="C18" s="6"/>
      <c r="D18" s="6"/>
      <c r="E18" s="6"/>
      <c r="F18" s="258"/>
      <c r="G18" s="6"/>
    </row>
    <row r="19" spans="1:7" ht="20.25" customHeight="1">
      <c r="A19" s="42">
        <v>3000</v>
      </c>
      <c r="B19" s="262">
        <v>23162658.390000001</v>
      </c>
      <c r="C19" s="262">
        <v>23162658.390000001</v>
      </c>
      <c r="D19" s="262">
        <v>23162658.390000001</v>
      </c>
      <c r="E19" s="262">
        <v>23162658.390000001</v>
      </c>
      <c r="F19" s="263">
        <f>+C19-B19</f>
        <v>0</v>
      </c>
      <c r="G19" s="263">
        <f>+D19-C19</f>
        <v>0</v>
      </c>
    </row>
    <row r="20" spans="1:7" ht="11.25" customHeight="1">
      <c r="A20" s="58"/>
      <c r="B20" s="264"/>
      <c r="C20" s="264"/>
      <c r="D20" s="264"/>
      <c r="E20" s="264"/>
      <c r="F20" s="258"/>
      <c r="G20" s="258"/>
    </row>
    <row r="21" spans="1:7" ht="19.5" customHeight="1">
      <c r="A21" s="41">
        <v>5000</v>
      </c>
      <c r="B21" s="265">
        <v>0</v>
      </c>
      <c r="C21" s="265">
        <v>0</v>
      </c>
      <c r="D21" s="265">
        <v>0</v>
      </c>
      <c r="E21" s="265">
        <v>0</v>
      </c>
      <c r="F21" s="256">
        <f>+C21-B21</f>
        <v>0</v>
      </c>
      <c r="G21" s="256">
        <v>0</v>
      </c>
    </row>
    <row r="22" spans="1:7" ht="23.25" customHeight="1">
      <c r="A22" s="5"/>
      <c r="B22" s="266"/>
      <c r="C22" s="6"/>
      <c r="D22" s="6"/>
      <c r="E22" s="6"/>
      <c r="F22" s="6"/>
      <c r="G22" s="6"/>
    </row>
    <row r="23" spans="1:7" ht="29.25" customHeight="1">
      <c r="A23" s="267" t="s">
        <v>96</v>
      </c>
      <c r="B23" s="268">
        <f t="shared" ref="B23:G23" si="2">+B8+B14</f>
        <v>72342700.680000007</v>
      </c>
      <c r="C23" s="268">
        <f t="shared" si="2"/>
        <v>70336315.680000007</v>
      </c>
      <c r="D23" s="268">
        <f t="shared" si="2"/>
        <v>70336315.680000007</v>
      </c>
      <c r="E23" s="268">
        <f t="shared" si="2"/>
        <v>70336315.680000007</v>
      </c>
      <c r="F23" s="268">
        <f t="shared" si="2"/>
        <v>-2006385</v>
      </c>
      <c r="G23" s="261">
        <f t="shared" si="2"/>
        <v>0</v>
      </c>
    </row>
  </sheetData>
  <mergeCells count="6">
    <mergeCell ref="A1:G1"/>
    <mergeCell ref="A3:G3"/>
    <mergeCell ref="A4:G4"/>
    <mergeCell ref="A5:A6"/>
    <mergeCell ref="B5:E5"/>
    <mergeCell ref="F5:G5"/>
  </mergeCells>
  <printOptions horizontalCentered="1"/>
  <pageMargins left="0.39370078740157483" right="0.39370078740157483" top="1.6535433070866143" bottom="0.47244094488188981" header="0.19685039370078741" footer="0.19685039370078741"/>
  <pageSetup scale="76"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sheetPr>
    <tabColor rgb="FFFFFF00"/>
  </sheetPr>
  <dimension ref="A1:J35"/>
  <sheetViews>
    <sheetView showGridLines="0" view="pageBreakPreview" topLeftCell="A6" zoomScale="60" zoomScaleNormal="100" workbookViewId="0">
      <pane ySplit="1" topLeftCell="A7" activePane="bottomLeft" state="frozen"/>
      <selection activeCell="B6" sqref="B6:I7"/>
      <selection pane="bottomLeft" activeCell="B6" sqref="B6:I7"/>
    </sheetView>
  </sheetViews>
  <sheetFormatPr baseColWidth="10" defaultRowHeight="13.5"/>
  <cols>
    <col min="1" max="1" width="13.140625" style="1" customWidth="1"/>
    <col min="2" max="2" width="14.28515625" style="233" customWidth="1"/>
    <col min="3" max="3" width="14.5703125" style="233" customWidth="1"/>
    <col min="4" max="5" width="14.42578125" style="233" customWidth="1"/>
    <col min="6" max="6" width="14" style="233" customWidth="1"/>
    <col min="7" max="7" width="11" style="233" customWidth="1"/>
    <col min="8" max="8" width="6.5703125" style="1" customWidth="1"/>
    <col min="9" max="9" width="68.7109375" style="1" customWidth="1"/>
    <col min="10" max="16384" width="11.42578125" style="1"/>
  </cols>
  <sheetData>
    <row r="1" spans="1:10" ht="35.1" customHeight="1">
      <c r="A1" s="395" t="s">
        <v>74</v>
      </c>
      <c r="B1" s="396"/>
      <c r="C1" s="396"/>
      <c r="D1" s="396"/>
      <c r="E1" s="396"/>
      <c r="F1" s="396"/>
      <c r="G1" s="396"/>
      <c r="H1" s="396"/>
      <c r="I1" s="397"/>
    </row>
    <row r="2" spans="1:10" ht="6.75" customHeight="1"/>
    <row r="3" spans="1:10" ht="17.25" customHeight="1">
      <c r="A3" s="398" t="s">
        <v>583</v>
      </c>
      <c r="B3" s="399"/>
      <c r="C3" s="399"/>
      <c r="D3" s="399"/>
      <c r="E3" s="399"/>
      <c r="F3" s="399"/>
      <c r="G3" s="399"/>
      <c r="H3" s="399"/>
      <c r="I3" s="400"/>
    </row>
    <row r="4" spans="1:10" ht="17.25" customHeight="1">
      <c r="A4" s="398" t="s">
        <v>584</v>
      </c>
      <c r="B4" s="399"/>
      <c r="C4" s="399"/>
      <c r="D4" s="399"/>
      <c r="E4" s="399"/>
      <c r="F4" s="399"/>
      <c r="G4" s="399"/>
      <c r="H4" s="399"/>
      <c r="I4" s="400"/>
    </row>
    <row r="5" spans="1:10" ht="25.5" customHeight="1">
      <c r="A5" s="401" t="s">
        <v>30</v>
      </c>
      <c r="B5" s="403" t="s">
        <v>87</v>
      </c>
      <c r="C5" s="404"/>
      <c r="D5" s="404"/>
      <c r="E5" s="405"/>
      <c r="F5" s="403" t="s">
        <v>79</v>
      </c>
      <c r="G5" s="405"/>
      <c r="H5" s="406" t="s">
        <v>155</v>
      </c>
      <c r="I5" s="407"/>
      <c r="J5" s="2"/>
    </row>
    <row r="6" spans="1:10" ht="25.5" customHeight="1">
      <c r="A6" s="416"/>
      <c r="B6" s="235" t="s">
        <v>154</v>
      </c>
      <c r="C6" s="236" t="s">
        <v>40</v>
      </c>
      <c r="D6" s="236" t="s">
        <v>41</v>
      </c>
      <c r="E6" s="236" t="s">
        <v>92</v>
      </c>
      <c r="F6" s="236" t="s">
        <v>93</v>
      </c>
      <c r="G6" s="236" t="s">
        <v>94</v>
      </c>
      <c r="H6" s="408" t="s">
        <v>66</v>
      </c>
      <c r="I6" s="409"/>
      <c r="J6" s="3"/>
    </row>
    <row r="7" spans="1:10" s="68" customFormat="1" ht="12.75" customHeight="1">
      <c r="A7" s="43" t="s">
        <v>0</v>
      </c>
      <c r="B7" s="269" t="s">
        <v>1</v>
      </c>
      <c r="C7" s="269" t="s">
        <v>2</v>
      </c>
      <c r="D7" s="269" t="s">
        <v>6</v>
      </c>
      <c r="E7" s="269" t="s">
        <v>3</v>
      </c>
      <c r="F7" s="269" t="s">
        <v>4</v>
      </c>
      <c r="G7" s="269" t="s">
        <v>5</v>
      </c>
      <c r="H7" s="67"/>
      <c r="I7" s="52"/>
    </row>
    <row r="8" spans="1:10" s="68" customFormat="1" ht="12.75">
      <c r="A8" s="49"/>
      <c r="B8" s="270"/>
      <c r="C8" s="270"/>
      <c r="D8" s="270"/>
      <c r="E8" s="270"/>
      <c r="F8" s="271"/>
      <c r="G8" s="271"/>
      <c r="H8" s="412" t="s">
        <v>617</v>
      </c>
      <c r="I8" s="413"/>
    </row>
    <row r="9" spans="1:10" s="68" customFormat="1" ht="12.75">
      <c r="A9" s="49"/>
      <c r="B9" s="270"/>
      <c r="C9" s="270"/>
      <c r="D9" s="270"/>
      <c r="E9" s="270"/>
      <c r="F9" s="272"/>
      <c r="G9" s="272"/>
      <c r="H9" s="414" t="s">
        <v>618</v>
      </c>
      <c r="I9" s="415"/>
    </row>
    <row r="10" spans="1:10" s="68" customFormat="1" ht="12.75">
      <c r="A10" s="51"/>
      <c r="B10" s="273"/>
      <c r="C10" s="273"/>
      <c r="D10" s="273"/>
      <c r="E10" s="273"/>
      <c r="F10" s="271"/>
      <c r="G10" s="271"/>
      <c r="H10" s="412" t="s">
        <v>617</v>
      </c>
      <c r="I10" s="413"/>
    </row>
    <row r="11" spans="1:10" s="68" customFormat="1" ht="12.75">
      <c r="A11" s="53"/>
      <c r="B11" s="272"/>
      <c r="C11" s="272"/>
      <c r="D11" s="272"/>
      <c r="E11" s="272"/>
      <c r="F11" s="272"/>
      <c r="G11" s="272"/>
      <c r="H11" s="414" t="s">
        <v>618</v>
      </c>
      <c r="I11" s="415"/>
    </row>
    <row r="12" spans="1:10" s="68" customFormat="1" ht="16.5" customHeight="1">
      <c r="A12" s="51"/>
      <c r="B12" s="273"/>
      <c r="C12" s="273"/>
      <c r="D12" s="273"/>
      <c r="E12" s="273"/>
      <c r="F12" s="271"/>
      <c r="G12" s="271"/>
      <c r="H12" s="412" t="s">
        <v>617</v>
      </c>
      <c r="I12" s="413"/>
    </row>
    <row r="13" spans="1:10" s="68" customFormat="1" ht="16.5" customHeight="1">
      <c r="A13" s="53"/>
      <c r="B13" s="272"/>
      <c r="C13" s="272"/>
      <c r="D13" s="272"/>
      <c r="E13" s="272"/>
      <c r="F13" s="272"/>
      <c r="G13" s="272"/>
      <c r="H13" s="414" t="s">
        <v>618</v>
      </c>
      <c r="I13" s="415"/>
    </row>
    <row r="14" spans="1:10" s="68" customFormat="1" ht="16.5" customHeight="1">
      <c r="A14" s="51"/>
      <c r="B14" s="273"/>
      <c r="C14" s="273"/>
      <c r="D14" s="273"/>
      <c r="E14" s="273"/>
      <c r="F14" s="271"/>
      <c r="G14" s="271"/>
      <c r="H14" s="412" t="s">
        <v>617</v>
      </c>
      <c r="I14" s="413"/>
    </row>
    <row r="15" spans="1:10" s="68" customFormat="1" ht="16.5" customHeight="1">
      <c r="A15" s="53"/>
      <c r="B15" s="272"/>
      <c r="C15" s="272"/>
      <c r="D15" s="272"/>
      <c r="E15" s="272"/>
      <c r="F15" s="272"/>
      <c r="G15" s="272"/>
      <c r="H15" s="414" t="s">
        <v>618</v>
      </c>
      <c r="I15" s="415"/>
    </row>
    <row r="16" spans="1:10" s="68" customFormat="1" ht="16.5" customHeight="1">
      <c r="A16" s="51"/>
      <c r="B16" s="273"/>
      <c r="C16" s="273"/>
      <c r="D16" s="273"/>
      <c r="E16" s="273"/>
      <c r="F16" s="271"/>
      <c r="G16" s="271"/>
      <c r="H16" s="412" t="s">
        <v>617</v>
      </c>
      <c r="I16" s="413"/>
    </row>
    <row r="17" spans="1:9" s="68" customFormat="1" ht="16.5" customHeight="1">
      <c r="A17" s="53"/>
      <c r="B17" s="272"/>
      <c r="C17" s="272"/>
      <c r="D17" s="272"/>
      <c r="E17" s="272"/>
      <c r="F17" s="272"/>
      <c r="G17" s="272"/>
      <c r="H17" s="414" t="s">
        <v>618</v>
      </c>
      <c r="I17" s="415"/>
    </row>
    <row r="18" spans="1:9" s="68" customFormat="1" ht="16.5" customHeight="1">
      <c r="A18" s="51"/>
      <c r="B18" s="273"/>
      <c r="C18" s="273"/>
      <c r="D18" s="273"/>
      <c r="E18" s="273"/>
      <c r="F18" s="271"/>
      <c r="G18" s="271"/>
      <c r="H18" s="412" t="s">
        <v>617</v>
      </c>
      <c r="I18" s="413"/>
    </row>
    <row r="19" spans="1:9" s="68" customFormat="1" ht="16.5" customHeight="1">
      <c r="A19" s="53"/>
      <c r="B19" s="272"/>
      <c r="C19" s="272"/>
      <c r="D19" s="272"/>
      <c r="E19" s="272"/>
      <c r="F19" s="272"/>
      <c r="G19" s="272"/>
      <c r="H19" s="414" t="s">
        <v>618</v>
      </c>
      <c r="I19" s="415"/>
    </row>
    <row r="20" spans="1:9" s="68" customFormat="1" ht="16.5" customHeight="1">
      <c r="A20" s="51"/>
      <c r="B20" s="273"/>
      <c r="C20" s="273"/>
      <c r="D20" s="273"/>
      <c r="E20" s="273"/>
      <c r="F20" s="271"/>
      <c r="G20" s="271"/>
      <c r="H20" s="412" t="s">
        <v>617</v>
      </c>
      <c r="I20" s="413"/>
    </row>
    <row r="21" spans="1:9" s="68" customFormat="1" ht="16.5" customHeight="1">
      <c r="A21" s="53"/>
      <c r="B21" s="272"/>
      <c r="C21" s="272"/>
      <c r="D21" s="272"/>
      <c r="E21" s="272"/>
      <c r="F21" s="272"/>
      <c r="G21" s="272"/>
      <c r="H21" s="414" t="s">
        <v>618</v>
      </c>
      <c r="I21" s="415"/>
    </row>
    <row r="22" spans="1:9" s="68" customFormat="1" ht="16.5" customHeight="1">
      <c r="A22" s="51"/>
      <c r="B22" s="273"/>
      <c r="C22" s="273"/>
      <c r="D22" s="273"/>
      <c r="E22" s="273"/>
      <c r="F22" s="271"/>
      <c r="G22" s="271"/>
      <c r="H22" s="412" t="s">
        <v>617</v>
      </c>
      <c r="I22" s="413"/>
    </row>
    <row r="23" spans="1:9" s="68" customFormat="1" ht="16.5" customHeight="1">
      <c r="A23" s="53"/>
      <c r="B23" s="272"/>
      <c r="C23" s="272"/>
      <c r="D23" s="272"/>
      <c r="E23" s="272"/>
      <c r="F23" s="272"/>
      <c r="G23" s="272"/>
      <c r="H23" s="414" t="s">
        <v>618</v>
      </c>
      <c r="I23" s="415"/>
    </row>
    <row r="24" spans="1:9" s="68" customFormat="1" ht="16.5" customHeight="1">
      <c r="A24" s="51"/>
      <c r="B24" s="273"/>
      <c r="C24" s="273"/>
      <c r="D24" s="273"/>
      <c r="E24" s="273"/>
      <c r="F24" s="271"/>
      <c r="G24" s="271"/>
      <c r="H24" s="412" t="s">
        <v>617</v>
      </c>
      <c r="I24" s="413"/>
    </row>
    <row r="25" spans="1:9" s="68" customFormat="1" ht="16.5" customHeight="1">
      <c r="A25" s="53"/>
      <c r="B25" s="272"/>
      <c r="C25" s="272"/>
      <c r="D25" s="272"/>
      <c r="E25" s="272"/>
      <c r="F25" s="272"/>
      <c r="G25" s="272"/>
      <c r="H25" s="414" t="s">
        <v>618</v>
      </c>
      <c r="I25" s="415"/>
    </row>
    <row r="26" spans="1:9" s="68" customFormat="1" ht="16.5" customHeight="1">
      <c r="A26" s="51"/>
      <c r="B26" s="273"/>
      <c r="C26" s="273"/>
      <c r="D26" s="273"/>
      <c r="E26" s="273"/>
      <c r="F26" s="271"/>
      <c r="G26" s="271"/>
      <c r="H26" s="412" t="s">
        <v>617</v>
      </c>
      <c r="I26" s="413"/>
    </row>
    <row r="27" spans="1:9" s="68" customFormat="1" ht="16.5" customHeight="1">
      <c r="A27" s="53"/>
      <c r="B27" s="272"/>
      <c r="C27" s="272"/>
      <c r="D27" s="272"/>
      <c r="E27" s="272"/>
      <c r="F27" s="272"/>
      <c r="G27" s="272"/>
      <c r="H27" s="414" t="s">
        <v>618</v>
      </c>
      <c r="I27" s="415"/>
    </row>
    <row r="28" spans="1:9" s="68" customFormat="1" ht="16.5" customHeight="1">
      <c r="A28" s="51"/>
      <c r="B28" s="273"/>
      <c r="C28" s="273"/>
      <c r="D28" s="273"/>
      <c r="E28" s="273"/>
      <c r="F28" s="271"/>
      <c r="G28" s="271"/>
      <c r="H28" s="412" t="s">
        <v>617</v>
      </c>
      <c r="I28" s="413"/>
    </row>
    <row r="29" spans="1:9" s="68" customFormat="1" ht="16.5" customHeight="1">
      <c r="A29" s="53"/>
      <c r="B29" s="272"/>
      <c r="C29" s="272"/>
      <c r="D29" s="272"/>
      <c r="E29" s="272"/>
      <c r="F29" s="272"/>
      <c r="G29" s="272"/>
      <c r="H29" s="414" t="s">
        <v>618</v>
      </c>
      <c r="I29" s="415"/>
    </row>
    <row r="30" spans="1:9" s="68" customFormat="1" ht="16.5" customHeight="1">
      <c r="A30" s="49"/>
      <c r="B30" s="270"/>
      <c r="C30" s="270"/>
      <c r="D30" s="270"/>
      <c r="E30" s="270"/>
      <c r="F30" s="270"/>
      <c r="G30" s="270"/>
      <c r="H30" s="65" t="s">
        <v>18</v>
      </c>
      <c r="I30" s="52"/>
    </row>
    <row r="31" spans="1:9" s="68" customFormat="1" ht="16.5" customHeight="1">
      <c r="A31" s="49"/>
      <c r="B31" s="270"/>
      <c r="C31" s="270"/>
      <c r="D31" s="270"/>
      <c r="E31" s="270"/>
      <c r="F31" s="270"/>
      <c r="G31" s="270"/>
      <c r="H31" s="65" t="s">
        <v>19</v>
      </c>
      <c r="I31" s="55"/>
    </row>
    <row r="32" spans="1:9" s="68" customFormat="1" ht="24.75" customHeight="1">
      <c r="A32" s="7" t="s">
        <v>97</v>
      </c>
      <c r="B32" s="274">
        <f t="shared" ref="B32:G32" si="0">SUM(B8:B30)</f>
        <v>0</v>
      </c>
      <c r="C32" s="274">
        <f t="shared" si="0"/>
        <v>0</v>
      </c>
      <c r="D32" s="274">
        <f t="shared" si="0"/>
        <v>0</v>
      </c>
      <c r="E32" s="274">
        <f t="shared" si="0"/>
        <v>0</v>
      </c>
      <c r="F32" s="274">
        <f t="shared" si="0"/>
        <v>0</v>
      </c>
      <c r="G32" s="274">
        <f t="shared" si="0"/>
        <v>0</v>
      </c>
      <c r="H32" s="66"/>
      <c r="I32" s="56"/>
    </row>
    <row r="34" spans="1:9">
      <c r="A34" s="8"/>
      <c r="F34" s="275"/>
      <c r="I34" s="9"/>
    </row>
    <row r="35" spans="1:9">
      <c r="A35" s="10"/>
      <c r="F35" s="276"/>
      <c r="I35" s="12"/>
    </row>
  </sheetData>
  <mergeCells count="30">
    <mergeCell ref="H29:I29"/>
    <mergeCell ref="H20:I20"/>
    <mergeCell ref="H21:I21"/>
    <mergeCell ref="H22:I22"/>
    <mergeCell ref="H23:I23"/>
    <mergeCell ref="H24:I24"/>
    <mergeCell ref="H25:I25"/>
    <mergeCell ref="H18:I18"/>
    <mergeCell ref="H19:I19"/>
    <mergeCell ref="H26:I26"/>
    <mergeCell ref="H27:I27"/>
    <mergeCell ref="H28:I28"/>
    <mergeCell ref="H13:I13"/>
    <mergeCell ref="H14:I14"/>
    <mergeCell ref="H15:I15"/>
    <mergeCell ref="H16:I16"/>
    <mergeCell ref="H17:I17"/>
    <mergeCell ref="H8:I8"/>
    <mergeCell ref="H9:I9"/>
    <mergeCell ref="H10:I10"/>
    <mergeCell ref="H11:I11"/>
    <mergeCell ref="H12:I12"/>
    <mergeCell ref="A1:I1"/>
    <mergeCell ref="A3:I3"/>
    <mergeCell ref="A4:I4"/>
    <mergeCell ref="A5:A6"/>
    <mergeCell ref="B5:E5"/>
    <mergeCell ref="F5:G5"/>
    <mergeCell ref="H5:I5"/>
    <mergeCell ref="H6:I6"/>
  </mergeCells>
  <printOptions horizontalCentered="1"/>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sheetPr>
    <tabColor rgb="FF00B050"/>
  </sheetPr>
  <dimension ref="A1:Q89"/>
  <sheetViews>
    <sheetView showGridLines="0" view="pageBreakPreview" topLeftCell="A73" zoomScale="70" zoomScaleNormal="100" zoomScaleSheetLayoutView="70" workbookViewId="0">
      <selection activeCell="N16" sqref="N16"/>
    </sheetView>
  </sheetViews>
  <sheetFormatPr baseColWidth="10" defaultRowHeight="13.5"/>
  <cols>
    <col min="1" max="1" width="3.85546875" style="1" customWidth="1"/>
    <col min="2" max="3" width="3.140625" style="1" customWidth="1"/>
    <col min="4" max="5" width="4" style="1" customWidth="1"/>
    <col min="6" max="6" width="3.140625" style="1" customWidth="1"/>
    <col min="7" max="7" width="29.140625" style="1" customWidth="1"/>
    <col min="8" max="8" width="9" style="1" bestFit="1" customWidth="1"/>
    <col min="9" max="10" width="13.7109375" style="292" customWidth="1"/>
    <col min="11" max="11" width="8.85546875" style="292" customWidth="1"/>
    <col min="12" max="15" width="11.5703125" style="292" customWidth="1"/>
    <col min="16" max="16" width="9.140625" style="292" customWidth="1"/>
    <col min="17" max="17" width="8.140625" style="292" customWidth="1"/>
    <col min="18" max="18" width="2" style="1" customWidth="1"/>
    <col min="19" max="16384" width="11.42578125" style="1"/>
  </cols>
  <sheetData>
    <row r="1" spans="1:17" ht="35.1" customHeight="1">
      <c r="A1" s="395" t="s">
        <v>647</v>
      </c>
      <c r="B1" s="396"/>
      <c r="C1" s="396"/>
      <c r="D1" s="396"/>
      <c r="E1" s="396"/>
      <c r="F1" s="396"/>
      <c r="G1" s="396"/>
      <c r="H1" s="396"/>
      <c r="I1" s="396"/>
      <c r="J1" s="396"/>
      <c r="K1" s="396"/>
      <c r="L1" s="396"/>
      <c r="M1" s="396"/>
      <c r="N1" s="396"/>
      <c r="O1" s="396"/>
      <c r="P1" s="396"/>
      <c r="Q1" s="397"/>
    </row>
    <row r="2" spans="1:17" ht="6" customHeight="1">
      <c r="Q2" s="293"/>
    </row>
    <row r="3" spans="1:17" ht="20.100000000000001" customHeight="1">
      <c r="A3" s="398" t="s">
        <v>648</v>
      </c>
      <c r="B3" s="399"/>
      <c r="C3" s="399"/>
      <c r="D3" s="399"/>
      <c r="E3" s="399"/>
      <c r="F3" s="399"/>
      <c r="G3" s="399"/>
      <c r="H3" s="399"/>
      <c r="I3" s="399"/>
      <c r="J3" s="399"/>
      <c r="K3" s="399"/>
      <c r="L3" s="399"/>
      <c r="M3" s="399"/>
      <c r="N3" s="399"/>
      <c r="O3" s="399"/>
      <c r="P3" s="399"/>
      <c r="Q3" s="400"/>
    </row>
    <row r="4" spans="1:17" ht="20.100000000000001" customHeight="1">
      <c r="A4" s="398" t="s">
        <v>584</v>
      </c>
      <c r="B4" s="399"/>
      <c r="C4" s="399"/>
      <c r="D4" s="399"/>
      <c r="E4" s="399"/>
      <c r="F4" s="399"/>
      <c r="G4" s="399"/>
      <c r="H4" s="399"/>
      <c r="I4" s="399"/>
      <c r="J4" s="399"/>
      <c r="K4" s="399"/>
      <c r="L4" s="399"/>
      <c r="M4" s="399"/>
      <c r="N4" s="399"/>
      <c r="O4" s="399"/>
      <c r="P4" s="399"/>
      <c r="Q4" s="400"/>
    </row>
    <row r="5" spans="1:17" ht="15" customHeight="1">
      <c r="A5" s="401" t="s">
        <v>76</v>
      </c>
      <c r="B5" s="401" t="s">
        <v>39</v>
      </c>
      <c r="C5" s="401" t="s">
        <v>37</v>
      </c>
      <c r="D5" s="401" t="s">
        <v>38</v>
      </c>
      <c r="E5" s="401" t="s">
        <v>10</v>
      </c>
      <c r="F5" s="401" t="s">
        <v>65</v>
      </c>
      <c r="G5" s="401" t="s">
        <v>11</v>
      </c>
      <c r="H5" s="401" t="s">
        <v>649</v>
      </c>
      <c r="I5" s="294" t="s">
        <v>650</v>
      </c>
      <c r="J5" s="294"/>
      <c r="K5" s="294"/>
      <c r="L5" s="294"/>
      <c r="M5" s="294"/>
      <c r="N5" s="294"/>
      <c r="O5" s="294"/>
      <c r="P5" s="294"/>
      <c r="Q5" s="295"/>
    </row>
    <row r="6" spans="1:17" ht="15" customHeight="1">
      <c r="A6" s="421"/>
      <c r="B6" s="421"/>
      <c r="C6" s="421"/>
      <c r="D6" s="421"/>
      <c r="E6" s="421"/>
      <c r="F6" s="421"/>
      <c r="G6" s="421"/>
      <c r="H6" s="421"/>
      <c r="I6" s="296" t="s">
        <v>651</v>
      </c>
      <c r="J6" s="295"/>
      <c r="K6" s="423" t="s">
        <v>652</v>
      </c>
      <c r="L6" s="425" t="s">
        <v>653</v>
      </c>
      <c r="M6" s="426"/>
      <c r="N6" s="426"/>
      <c r="O6" s="426"/>
      <c r="P6" s="427" t="s">
        <v>654</v>
      </c>
      <c r="Q6" s="427" t="s">
        <v>655</v>
      </c>
    </row>
    <row r="7" spans="1:17" ht="42" customHeight="1">
      <c r="A7" s="422"/>
      <c r="B7" s="422"/>
      <c r="C7" s="422"/>
      <c r="D7" s="422"/>
      <c r="E7" s="422"/>
      <c r="F7" s="422"/>
      <c r="G7" s="422"/>
      <c r="H7" s="422"/>
      <c r="I7" s="297" t="s">
        <v>152</v>
      </c>
      <c r="J7" s="297" t="s">
        <v>656</v>
      </c>
      <c r="K7" s="424"/>
      <c r="L7" s="297" t="s">
        <v>657</v>
      </c>
      <c r="M7" s="297" t="s">
        <v>658</v>
      </c>
      <c r="N7" s="297" t="s">
        <v>659</v>
      </c>
      <c r="O7" s="297" t="s">
        <v>660</v>
      </c>
      <c r="P7" s="428"/>
      <c r="Q7" s="428"/>
    </row>
    <row r="8" spans="1:17" s="34" customFormat="1" ht="22.5">
      <c r="A8" s="42">
        <v>1</v>
      </c>
      <c r="B8" s="41"/>
      <c r="C8" s="41"/>
      <c r="D8" s="41"/>
      <c r="E8" s="41"/>
      <c r="F8" s="41"/>
      <c r="G8" s="298" t="s">
        <v>661</v>
      </c>
      <c r="H8" s="43"/>
      <c r="I8" s="299"/>
      <c r="J8" s="300"/>
      <c r="K8" s="301"/>
      <c r="L8" s="302">
        <f>L9+L13</f>
        <v>12897438.99</v>
      </c>
      <c r="M8" s="302">
        <f>M9+M13</f>
        <v>12845187.630000001</v>
      </c>
      <c r="N8" s="302">
        <f>N9+N13</f>
        <v>12845187.630000001</v>
      </c>
      <c r="O8" s="302">
        <f>O9+O13</f>
        <v>12845187.630000001</v>
      </c>
      <c r="P8" s="300"/>
      <c r="Q8" s="300"/>
    </row>
    <row r="9" spans="1:17" s="34" customFormat="1" ht="15" customHeight="1">
      <c r="A9" s="43"/>
      <c r="B9" s="43">
        <v>1</v>
      </c>
      <c r="C9" s="43"/>
      <c r="D9" s="43"/>
      <c r="E9" s="43"/>
      <c r="F9" s="303"/>
      <c r="G9" s="298" t="s">
        <v>662</v>
      </c>
      <c r="H9" s="41"/>
      <c r="I9" s="299"/>
      <c r="J9" s="304"/>
      <c r="K9" s="301"/>
      <c r="L9" s="305">
        <f>L10</f>
        <v>35259.360000000001</v>
      </c>
      <c r="M9" s="305">
        <f t="shared" ref="M9:O11" si="0">M10</f>
        <v>0</v>
      </c>
      <c r="N9" s="305">
        <f t="shared" si="0"/>
        <v>0</v>
      </c>
      <c r="O9" s="305">
        <f t="shared" si="0"/>
        <v>0</v>
      </c>
      <c r="P9" s="306"/>
      <c r="Q9" s="307"/>
    </row>
    <row r="10" spans="1:17" s="34" customFormat="1" ht="15" customHeight="1">
      <c r="A10" s="308"/>
      <c r="B10" s="41"/>
      <c r="C10" s="43">
        <v>2</v>
      </c>
      <c r="D10" s="43"/>
      <c r="E10" s="43"/>
      <c r="F10" s="303"/>
      <c r="G10" s="298" t="s">
        <v>663</v>
      </c>
      <c r="H10" s="41"/>
      <c r="I10" s="299"/>
      <c r="J10" s="309"/>
      <c r="K10" s="301"/>
      <c r="L10" s="305">
        <f>L11</f>
        <v>35259.360000000001</v>
      </c>
      <c r="M10" s="305">
        <f t="shared" si="0"/>
        <v>0</v>
      </c>
      <c r="N10" s="305">
        <f t="shared" si="0"/>
        <v>0</v>
      </c>
      <c r="O10" s="305">
        <f t="shared" si="0"/>
        <v>0</v>
      </c>
      <c r="P10" s="307"/>
      <c r="Q10" s="307"/>
    </row>
    <row r="11" spans="1:17" s="34" customFormat="1" ht="15" customHeight="1">
      <c r="A11" s="308"/>
      <c r="B11" s="303"/>
      <c r="C11" s="41"/>
      <c r="D11" s="43">
        <v>4</v>
      </c>
      <c r="E11" s="43"/>
      <c r="F11" s="303"/>
      <c r="G11" s="298" t="s">
        <v>664</v>
      </c>
      <c r="H11" s="41"/>
      <c r="I11" s="299"/>
      <c r="J11" s="309"/>
      <c r="L11" s="305">
        <f>L12</f>
        <v>35259.360000000001</v>
      </c>
      <c r="M11" s="305">
        <f t="shared" si="0"/>
        <v>0</v>
      </c>
      <c r="N11" s="305">
        <f t="shared" si="0"/>
        <v>0</v>
      </c>
      <c r="O11" s="305">
        <f t="shared" si="0"/>
        <v>0</v>
      </c>
      <c r="P11" s="306"/>
      <c r="Q11" s="307"/>
    </row>
    <row r="12" spans="1:17" s="34" customFormat="1" ht="22.5">
      <c r="A12" s="308" t="s">
        <v>665</v>
      </c>
      <c r="B12" s="303"/>
      <c r="C12" s="303"/>
      <c r="D12" s="41"/>
      <c r="E12" s="43">
        <v>201</v>
      </c>
      <c r="F12" s="43"/>
      <c r="G12" s="298" t="s">
        <v>666</v>
      </c>
      <c r="H12" s="43" t="s">
        <v>667</v>
      </c>
      <c r="I12" s="299">
        <v>2</v>
      </c>
      <c r="J12" s="301">
        <v>1</v>
      </c>
      <c r="K12" s="301">
        <f>J12/I12</f>
        <v>0.5</v>
      </c>
      <c r="L12" s="305">
        <v>35259.360000000001</v>
      </c>
      <c r="M12" s="305">
        <v>0</v>
      </c>
      <c r="N12" s="305">
        <v>0</v>
      </c>
      <c r="O12" s="305">
        <v>0</v>
      </c>
      <c r="P12" s="306">
        <f>M12/L12</f>
        <v>0</v>
      </c>
      <c r="Q12" s="307" t="e">
        <f>#REF!/P12</f>
        <v>#REF!</v>
      </c>
    </row>
    <row r="13" spans="1:17" s="34" customFormat="1" ht="12.75">
      <c r="A13" s="308"/>
      <c r="B13" s="310">
        <v>2</v>
      </c>
      <c r="C13" s="310"/>
      <c r="D13" s="310"/>
      <c r="E13" s="310"/>
      <c r="F13" s="43"/>
      <c r="G13" s="298" t="s">
        <v>668</v>
      </c>
      <c r="H13" s="298"/>
      <c r="I13" s="299"/>
      <c r="J13" s="301"/>
      <c r="K13" s="301"/>
      <c r="L13" s="302">
        <f>L14+L17+L23+L27</f>
        <v>12862179.630000001</v>
      </c>
      <c r="M13" s="302">
        <f>M14+M17+M23+M27</f>
        <v>12845187.630000001</v>
      </c>
      <c r="N13" s="302">
        <f>N14+N17+N23+N27</f>
        <v>12845187.630000001</v>
      </c>
      <c r="O13" s="302">
        <f>O14+O17+O23+O27</f>
        <v>12845187.630000001</v>
      </c>
      <c r="P13" s="300"/>
      <c r="Q13" s="300"/>
    </row>
    <row r="14" spans="1:17" s="34" customFormat="1" ht="22.5">
      <c r="A14" s="308"/>
      <c r="B14" s="310"/>
      <c r="C14" s="310">
        <v>2</v>
      </c>
      <c r="D14" s="310"/>
      <c r="E14" s="310"/>
      <c r="F14" s="43"/>
      <c r="G14" s="298" t="s">
        <v>669</v>
      </c>
      <c r="H14" s="298"/>
      <c r="I14" s="299"/>
      <c r="J14" s="301"/>
      <c r="K14" s="301"/>
      <c r="L14" s="302">
        <f>L15</f>
        <v>0</v>
      </c>
      <c r="M14" s="302">
        <f t="shared" ref="M14:O15" si="1">M15</f>
        <v>0</v>
      </c>
      <c r="N14" s="302">
        <f t="shared" si="1"/>
        <v>0</v>
      </c>
      <c r="O14" s="302">
        <f t="shared" si="1"/>
        <v>0</v>
      </c>
      <c r="P14" s="300"/>
      <c r="Q14" s="300"/>
    </row>
    <row r="15" spans="1:17" s="34" customFormat="1" ht="15" customHeight="1">
      <c r="A15" s="308"/>
      <c r="B15" s="310"/>
      <c r="C15" s="310"/>
      <c r="D15" s="310">
        <v>6</v>
      </c>
      <c r="E15" s="310"/>
      <c r="F15" s="303"/>
      <c r="G15" s="298" t="s">
        <v>670</v>
      </c>
      <c r="H15" s="298"/>
      <c r="I15" s="299"/>
      <c r="J15" s="301"/>
      <c r="K15" s="301"/>
      <c r="L15" s="305">
        <f>L16</f>
        <v>0</v>
      </c>
      <c r="M15" s="305">
        <f t="shared" si="1"/>
        <v>0</v>
      </c>
      <c r="N15" s="305">
        <f t="shared" si="1"/>
        <v>0</v>
      </c>
      <c r="O15" s="305">
        <f t="shared" si="1"/>
        <v>0</v>
      </c>
      <c r="P15" s="306"/>
      <c r="Q15" s="307"/>
    </row>
    <row r="16" spans="1:17" s="34" customFormat="1" ht="15" customHeight="1">
      <c r="A16" s="308"/>
      <c r="B16" s="310"/>
      <c r="C16" s="310"/>
      <c r="D16" s="310"/>
      <c r="E16" s="310">
        <v>203</v>
      </c>
      <c r="F16" s="303"/>
      <c r="G16" s="298" t="s">
        <v>671</v>
      </c>
      <c r="H16" s="298" t="s">
        <v>401</v>
      </c>
      <c r="I16" s="299">
        <v>350</v>
      </c>
      <c r="J16" s="301">
        <v>911</v>
      </c>
      <c r="K16" s="301">
        <f>I16/J16</f>
        <v>0.38419319429198684</v>
      </c>
      <c r="L16" s="305">
        <v>0</v>
      </c>
      <c r="M16" s="305">
        <v>0</v>
      </c>
      <c r="N16" s="305">
        <v>0</v>
      </c>
      <c r="O16" s="305">
        <v>0</v>
      </c>
      <c r="P16" s="306" t="e">
        <f>M16/L16</f>
        <v>#DIV/0!</v>
      </c>
      <c r="Q16" s="307" t="e">
        <f>K16/P16</f>
        <v>#DIV/0!</v>
      </c>
    </row>
    <row r="17" spans="1:17" s="34" customFormat="1" ht="22.5">
      <c r="A17" s="308"/>
      <c r="B17" s="303"/>
      <c r="C17" s="310">
        <v>4</v>
      </c>
      <c r="D17" s="310"/>
      <c r="E17" s="310"/>
      <c r="F17" s="303"/>
      <c r="G17" s="298" t="s">
        <v>672</v>
      </c>
      <c r="H17" s="298"/>
      <c r="I17" s="299"/>
      <c r="J17" s="301"/>
      <c r="K17" s="301"/>
      <c r="L17" s="305">
        <f>L18+L21</f>
        <v>3062163.69</v>
      </c>
      <c r="M17" s="305">
        <f>M18+M21</f>
        <v>3062163.69</v>
      </c>
      <c r="N17" s="305">
        <f>N18+N21</f>
        <v>3062163.69</v>
      </c>
      <c r="O17" s="305">
        <f>O18+O21</f>
        <v>3062163.69</v>
      </c>
      <c r="P17" s="306"/>
      <c r="Q17" s="307"/>
    </row>
    <row r="18" spans="1:17" s="34" customFormat="1" ht="15" customHeight="1">
      <c r="A18" s="308"/>
      <c r="B18" s="303"/>
      <c r="C18" s="310"/>
      <c r="D18" s="310">
        <v>1</v>
      </c>
      <c r="E18" s="310"/>
      <c r="F18" s="303"/>
      <c r="G18" s="298" t="s">
        <v>673</v>
      </c>
      <c r="H18" s="298"/>
      <c r="I18" s="299"/>
      <c r="J18" s="301"/>
      <c r="K18" s="301"/>
      <c r="L18" s="305">
        <f>+L19+L20</f>
        <v>50120</v>
      </c>
      <c r="M18" s="305">
        <f>+M19+M20</f>
        <v>50120</v>
      </c>
      <c r="N18" s="305">
        <f>+N19+N20</f>
        <v>50120</v>
      </c>
      <c r="O18" s="305">
        <f>+O19+O20</f>
        <v>50120</v>
      </c>
      <c r="P18" s="306"/>
      <c r="Q18" s="307"/>
    </row>
    <row r="19" spans="1:17" s="34" customFormat="1" ht="22.5">
      <c r="A19" s="308"/>
      <c r="B19" s="303"/>
      <c r="C19" s="310"/>
      <c r="D19" s="310"/>
      <c r="E19" s="310">
        <v>211</v>
      </c>
      <c r="F19" s="303"/>
      <c r="G19" s="298" t="s">
        <v>402</v>
      </c>
      <c r="H19" s="298" t="s">
        <v>403</v>
      </c>
      <c r="I19" s="299">
        <v>60</v>
      </c>
      <c r="J19" s="301">
        <v>205</v>
      </c>
      <c r="K19" s="301">
        <f>I19/J19</f>
        <v>0.29268292682926828</v>
      </c>
      <c r="L19" s="305">
        <v>50120</v>
      </c>
      <c r="M19" s="305">
        <v>50120</v>
      </c>
      <c r="N19" s="305">
        <v>50120</v>
      </c>
      <c r="O19" s="305">
        <v>50120</v>
      </c>
      <c r="P19" s="306">
        <f>M19/L19</f>
        <v>1</v>
      </c>
      <c r="Q19" s="307">
        <f>K19/P19</f>
        <v>0.29268292682926828</v>
      </c>
    </row>
    <row r="20" spans="1:17" s="34" customFormat="1" ht="33.75">
      <c r="A20" s="308"/>
      <c r="B20" s="303"/>
      <c r="C20" s="303"/>
      <c r="D20" s="303"/>
      <c r="E20" s="303">
        <v>212</v>
      </c>
      <c r="F20" s="303"/>
      <c r="G20" s="298" t="s">
        <v>674</v>
      </c>
      <c r="H20" s="298" t="s">
        <v>417</v>
      </c>
      <c r="I20" s="299">
        <v>0</v>
      </c>
      <c r="J20" s="301">
        <v>0</v>
      </c>
      <c r="K20" s="301" t="e">
        <f>J20/I20</f>
        <v>#DIV/0!</v>
      </c>
      <c r="L20" s="305">
        <v>0</v>
      </c>
      <c r="M20" s="305">
        <v>0</v>
      </c>
      <c r="N20" s="305">
        <v>0</v>
      </c>
      <c r="O20" s="305">
        <v>0</v>
      </c>
      <c r="P20" s="306" t="e">
        <f>M20/L20</f>
        <v>#DIV/0!</v>
      </c>
      <c r="Q20" s="307" t="e">
        <f>K20/P20</f>
        <v>#DIV/0!</v>
      </c>
    </row>
    <row r="21" spans="1:17" s="34" customFormat="1" ht="15" customHeight="1">
      <c r="A21" s="308"/>
      <c r="B21" s="303"/>
      <c r="C21" s="303"/>
      <c r="D21" s="303">
        <v>2</v>
      </c>
      <c r="E21" s="303"/>
      <c r="F21" s="303"/>
      <c r="G21" s="298" t="s">
        <v>675</v>
      </c>
      <c r="H21" s="303"/>
      <c r="I21" s="299"/>
      <c r="J21" s="301"/>
      <c r="K21" s="301"/>
      <c r="L21" s="305">
        <f>L22</f>
        <v>3012043.69</v>
      </c>
      <c r="M21" s="305">
        <f>M22</f>
        <v>3012043.69</v>
      </c>
      <c r="N21" s="305">
        <f>N22</f>
        <v>3012043.69</v>
      </c>
      <c r="O21" s="305">
        <f>O22</f>
        <v>3012043.69</v>
      </c>
      <c r="P21" s="306"/>
      <c r="Q21" s="307"/>
    </row>
    <row r="22" spans="1:17" s="34" customFormat="1" ht="22.5">
      <c r="A22" s="308"/>
      <c r="B22" s="303"/>
      <c r="C22" s="303"/>
      <c r="D22" s="303"/>
      <c r="E22" s="303">
        <v>215</v>
      </c>
      <c r="F22" s="303"/>
      <c r="G22" s="298" t="s">
        <v>408</v>
      </c>
      <c r="H22" s="298" t="s">
        <v>403</v>
      </c>
      <c r="I22" s="299">
        <v>150</v>
      </c>
      <c r="J22" s="301">
        <v>356</v>
      </c>
      <c r="K22" s="301">
        <f>I22/J22</f>
        <v>0.42134831460674155</v>
      </c>
      <c r="L22" s="305">
        <v>3012043.69</v>
      </c>
      <c r="M22" s="305">
        <v>3012043.69</v>
      </c>
      <c r="N22" s="305">
        <v>3012043.69</v>
      </c>
      <c r="O22" s="305">
        <v>3012043.69</v>
      </c>
      <c r="P22" s="306">
        <f>M22/L22</f>
        <v>1</v>
      </c>
      <c r="Q22" s="307">
        <f>K22/P22</f>
        <v>0.42134831460674155</v>
      </c>
    </row>
    <row r="23" spans="1:17" s="34" customFormat="1" ht="15" customHeight="1">
      <c r="A23" s="308"/>
      <c r="B23" s="303"/>
      <c r="C23" s="303">
        <v>5</v>
      </c>
      <c r="D23" s="303"/>
      <c r="E23" s="303"/>
      <c r="F23" s="303"/>
      <c r="G23" s="298" t="s">
        <v>676</v>
      </c>
      <c r="H23" s="298"/>
      <c r="I23" s="299"/>
      <c r="J23" s="301"/>
      <c r="K23" s="301"/>
      <c r="L23" s="305">
        <f>L24</f>
        <v>913515.05</v>
      </c>
      <c r="M23" s="305">
        <f>M24</f>
        <v>901089.05</v>
      </c>
      <c r="N23" s="305">
        <f>N24</f>
        <v>901089.05</v>
      </c>
      <c r="O23" s="305">
        <f>O24</f>
        <v>901089.05</v>
      </c>
      <c r="P23" s="306"/>
      <c r="Q23" s="307"/>
    </row>
    <row r="24" spans="1:17" s="34" customFormat="1" ht="15" customHeight="1">
      <c r="A24" s="308"/>
      <c r="B24" s="303"/>
      <c r="C24" s="303"/>
      <c r="D24" s="303">
        <v>1</v>
      </c>
      <c r="E24" s="303"/>
      <c r="F24" s="303"/>
      <c r="G24" s="298" t="s">
        <v>677</v>
      </c>
      <c r="H24" s="298"/>
      <c r="I24" s="299"/>
      <c r="J24" s="301"/>
      <c r="K24" s="301"/>
      <c r="L24" s="305">
        <f>+L25+L26</f>
        <v>913515.05</v>
      </c>
      <c r="M24" s="305">
        <f>+M25+M26</f>
        <v>901089.05</v>
      </c>
      <c r="N24" s="305">
        <f>+N25+N26</f>
        <v>901089.05</v>
      </c>
      <c r="O24" s="305">
        <f>+O25+O26</f>
        <v>901089.05</v>
      </c>
      <c r="P24" s="306"/>
      <c r="Q24" s="307"/>
    </row>
    <row r="25" spans="1:17" s="34" customFormat="1" ht="15" customHeight="1">
      <c r="A25" s="308"/>
      <c r="B25" s="303"/>
      <c r="C25" s="303"/>
      <c r="D25" s="303"/>
      <c r="E25" s="303">
        <v>216</v>
      </c>
      <c r="F25" s="303"/>
      <c r="G25" s="298" t="s">
        <v>678</v>
      </c>
      <c r="H25" s="298" t="s">
        <v>679</v>
      </c>
      <c r="I25" s="299">
        <v>0</v>
      </c>
      <c r="J25" s="301">
        <v>0</v>
      </c>
      <c r="K25" s="301" t="e">
        <f>I25/J25</f>
        <v>#DIV/0!</v>
      </c>
      <c r="L25" s="305">
        <v>0</v>
      </c>
      <c r="M25" s="305">
        <v>0</v>
      </c>
      <c r="N25" s="305">
        <v>0</v>
      </c>
      <c r="O25" s="305">
        <v>0</v>
      </c>
      <c r="P25" s="306" t="e">
        <f>M25/L25</f>
        <v>#DIV/0!</v>
      </c>
      <c r="Q25" s="307" t="e">
        <f>K25/P25</f>
        <v>#DIV/0!</v>
      </c>
    </row>
    <row r="26" spans="1:17" s="34" customFormat="1" ht="33.75">
      <c r="A26" s="308"/>
      <c r="B26" s="303"/>
      <c r="C26" s="303"/>
      <c r="D26" s="303"/>
      <c r="E26" s="303">
        <v>218</v>
      </c>
      <c r="F26" s="303"/>
      <c r="G26" s="298" t="s">
        <v>416</v>
      </c>
      <c r="H26" s="298" t="s">
        <v>417</v>
      </c>
      <c r="I26" s="299">
        <v>0</v>
      </c>
      <c r="J26" s="301">
        <v>0</v>
      </c>
      <c r="K26" s="301" t="e">
        <f>I26/J26</f>
        <v>#DIV/0!</v>
      </c>
      <c r="L26" s="305">
        <v>913515.05</v>
      </c>
      <c r="M26" s="305">
        <v>901089.05</v>
      </c>
      <c r="N26" s="305">
        <v>901089.05</v>
      </c>
      <c r="O26" s="305">
        <v>901089.05</v>
      </c>
      <c r="P26" s="306">
        <f>M26/L26</f>
        <v>0.98639759684309525</v>
      </c>
      <c r="Q26" s="307" t="e">
        <f>K26/P26</f>
        <v>#DIV/0!</v>
      </c>
    </row>
    <row r="27" spans="1:17" s="34" customFormat="1" ht="12.75">
      <c r="A27" s="308"/>
      <c r="B27" s="303"/>
      <c r="C27" s="303">
        <v>6</v>
      </c>
      <c r="D27" s="303"/>
      <c r="E27" s="303"/>
      <c r="F27" s="303"/>
      <c r="G27" s="298" t="s">
        <v>680</v>
      </c>
      <c r="H27" s="298"/>
      <c r="I27" s="299"/>
      <c r="J27" s="301"/>
      <c r="K27" s="301"/>
      <c r="L27" s="305">
        <f>L28</f>
        <v>8886500.8900000006</v>
      </c>
      <c r="M27" s="305">
        <f>M28</f>
        <v>8881934.8900000006</v>
      </c>
      <c r="N27" s="305">
        <f>N28</f>
        <v>8881934.8900000006</v>
      </c>
      <c r="O27" s="305">
        <f>O28</f>
        <v>8881934.8900000006</v>
      </c>
      <c r="P27" s="306"/>
      <c r="Q27" s="307"/>
    </row>
    <row r="28" spans="1:17" s="34" customFormat="1" ht="22.5">
      <c r="A28" s="308"/>
      <c r="B28" s="303"/>
      <c r="C28" s="303"/>
      <c r="D28" s="303">
        <v>9</v>
      </c>
      <c r="E28" s="303"/>
      <c r="F28" s="303"/>
      <c r="G28" s="298" t="s">
        <v>681</v>
      </c>
      <c r="H28" s="298"/>
      <c r="I28" s="299"/>
      <c r="J28" s="301"/>
      <c r="K28" s="301"/>
      <c r="L28" s="305">
        <f>L29+L30+L31</f>
        <v>8886500.8900000006</v>
      </c>
      <c r="M28" s="305">
        <f>M29+M30+M31</f>
        <v>8881934.8900000006</v>
      </c>
      <c r="N28" s="305">
        <f>N29+N30+N31</f>
        <v>8881934.8900000006</v>
      </c>
      <c r="O28" s="305">
        <f>O29+O30+O31</f>
        <v>8881934.8900000006</v>
      </c>
      <c r="P28" s="306"/>
      <c r="Q28" s="307"/>
    </row>
    <row r="29" spans="1:17" s="34" customFormat="1" ht="45">
      <c r="A29" s="308"/>
      <c r="B29" s="303"/>
      <c r="C29" s="303"/>
      <c r="D29" s="303"/>
      <c r="E29" s="303">
        <v>228</v>
      </c>
      <c r="F29" s="303"/>
      <c r="G29" s="298" t="s">
        <v>682</v>
      </c>
      <c r="H29" s="298" t="s">
        <v>417</v>
      </c>
      <c r="I29" s="299">
        <v>0</v>
      </c>
      <c r="J29" s="301">
        <v>0</v>
      </c>
      <c r="K29" s="301" t="e">
        <f>I29/J29</f>
        <v>#DIV/0!</v>
      </c>
      <c r="L29" s="305">
        <v>230199.84</v>
      </c>
      <c r="M29" s="305">
        <v>225633.84</v>
      </c>
      <c r="N29" s="305">
        <v>225633.84</v>
      </c>
      <c r="O29" s="305">
        <v>225633.84</v>
      </c>
      <c r="P29" s="306">
        <f>M29/L29</f>
        <v>0.98016506006259607</v>
      </c>
      <c r="Q29" s="307" t="e">
        <f>K29/P29</f>
        <v>#DIV/0!</v>
      </c>
    </row>
    <row r="30" spans="1:17" s="34" customFormat="1" ht="33.75">
      <c r="A30" s="308"/>
      <c r="B30" s="303"/>
      <c r="C30" s="303"/>
      <c r="D30" s="303"/>
      <c r="E30" s="303">
        <v>229</v>
      </c>
      <c r="F30" s="303"/>
      <c r="G30" s="298" t="s">
        <v>683</v>
      </c>
      <c r="H30" s="298" t="s">
        <v>679</v>
      </c>
      <c r="I30" s="299">
        <v>90</v>
      </c>
      <c r="J30" s="301">
        <v>950</v>
      </c>
      <c r="K30" s="301">
        <f>I30/J30</f>
        <v>9.4736842105263161E-2</v>
      </c>
      <c r="L30" s="305">
        <v>0</v>
      </c>
      <c r="M30" s="305">
        <v>0</v>
      </c>
      <c r="N30" s="305">
        <v>0</v>
      </c>
      <c r="O30" s="305">
        <v>0</v>
      </c>
      <c r="P30" s="306" t="e">
        <f>M30/L30</f>
        <v>#DIV/0!</v>
      </c>
      <c r="Q30" s="307" t="e">
        <f>K30/P30</f>
        <v>#DIV/0!</v>
      </c>
    </row>
    <row r="31" spans="1:17" s="34" customFormat="1" ht="22.5">
      <c r="A31" s="308"/>
      <c r="B31" s="303"/>
      <c r="C31" s="303"/>
      <c r="D31" s="303"/>
      <c r="E31" s="303">
        <v>230</v>
      </c>
      <c r="F31" s="303"/>
      <c r="G31" s="298" t="s">
        <v>424</v>
      </c>
      <c r="H31" s="298" t="s">
        <v>679</v>
      </c>
      <c r="I31" s="299">
        <v>1723</v>
      </c>
      <c r="J31" s="301">
        <v>8752</v>
      </c>
      <c r="K31" s="301">
        <f>I31/J31</f>
        <v>0.1968692870201097</v>
      </c>
      <c r="L31" s="305">
        <v>8656301.0500000007</v>
      </c>
      <c r="M31" s="305">
        <v>8656301.0500000007</v>
      </c>
      <c r="N31" s="305">
        <v>8656301.0500000007</v>
      </c>
      <c r="O31" s="305">
        <v>8656301.0500000007</v>
      </c>
      <c r="P31" s="306">
        <f>M31/L31</f>
        <v>1</v>
      </c>
      <c r="Q31" s="307">
        <f>K31/P31</f>
        <v>0.1968692870201097</v>
      </c>
    </row>
    <row r="32" spans="1:17" s="34" customFormat="1" ht="12.75">
      <c r="A32" s="308"/>
      <c r="B32" s="303">
        <v>3</v>
      </c>
      <c r="C32" s="303"/>
      <c r="D32" s="303"/>
      <c r="E32" s="303"/>
      <c r="F32" s="303"/>
      <c r="G32" s="298" t="s">
        <v>684</v>
      </c>
      <c r="H32" s="298"/>
      <c r="I32" s="299"/>
      <c r="J32" s="301"/>
      <c r="K32" s="301"/>
      <c r="L32" s="305">
        <f>L33</f>
        <v>0</v>
      </c>
      <c r="M32" s="305">
        <f>M33</f>
        <v>0</v>
      </c>
      <c r="N32" s="305">
        <f>N33</f>
        <v>0</v>
      </c>
      <c r="O32" s="305">
        <f>O33</f>
        <v>0</v>
      </c>
      <c r="P32" s="306"/>
      <c r="Q32" s="307"/>
    </row>
    <row r="33" spans="1:17" s="34" customFormat="1" ht="33.75">
      <c r="A33" s="308"/>
      <c r="B33" s="303"/>
      <c r="C33" s="303">
        <v>1</v>
      </c>
      <c r="D33" s="303"/>
      <c r="E33" s="303"/>
      <c r="F33" s="303"/>
      <c r="G33" s="298" t="s">
        <v>685</v>
      </c>
      <c r="H33" s="298"/>
      <c r="I33" s="299"/>
      <c r="J33" s="301"/>
      <c r="K33" s="301"/>
      <c r="L33" s="305">
        <f>L34</f>
        <v>0</v>
      </c>
      <c r="M33" s="305"/>
      <c r="N33" s="305"/>
      <c r="O33" s="305"/>
      <c r="P33" s="306"/>
      <c r="Q33" s="307"/>
    </row>
    <row r="34" spans="1:17" s="34" customFormat="1" ht="12.75">
      <c r="A34" s="308"/>
      <c r="B34" s="303"/>
      <c r="C34" s="303"/>
      <c r="D34" s="303">
        <v>2</v>
      </c>
      <c r="E34" s="303"/>
      <c r="F34" s="303"/>
      <c r="G34" s="298" t="s">
        <v>686</v>
      </c>
      <c r="H34" s="298"/>
      <c r="I34" s="299"/>
      <c r="J34" s="301"/>
      <c r="K34" s="301"/>
      <c r="L34" s="305">
        <f>L35</f>
        <v>0</v>
      </c>
      <c r="M34" s="305"/>
      <c r="N34" s="305"/>
      <c r="O34" s="305"/>
      <c r="P34" s="306"/>
      <c r="Q34" s="307"/>
    </row>
    <row r="35" spans="1:17" s="34" customFormat="1" ht="12.75">
      <c r="A35" s="308"/>
      <c r="B35" s="303"/>
      <c r="C35" s="303"/>
      <c r="D35" s="303"/>
      <c r="E35" s="303">
        <v>232</v>
      </c>
      <c r="F35" s="303"/>
      <c r="G35" s="298" t="s">
        <v>687</v>
      </c>
      <c r="H35" s="298" t="s">
        <v>679</v>
      </c>
      <c r="I35" s="301">
        <v>0</v>
      </c>
      <c r="J35" s="301">
        <v>0</v>
      </c>
      <c r="K35" s="301" t="e">
        <f>I35/J35</f>
        <v>#DIV/0!</v>
      </c>
      <c r="L35" s="305">
        <v>0</v>
      </c>
      <c r="M35" s="305">
        <v>0</v>
      </c>
      <c r="N35" s="305">
        <v>0</v>
      </c>
      <c r="O35" s="305">
        <v>0</v>
      </c>
      <c r="P35" s="306" t="e">
        <f>M35/L35</f>
        <v>#DIV/0!</v>
      </c>
      <c r="Q35" s="307" t="e">
        <f>K35/P35</f>
        <v>#DIV/0!</v>
      </c>
    </row>
    <row r="36" spans="1:17" s="34" customFormat="1" ht="22.5">
      <c r="A36" s="308">
        <v>2</v>
      </c>
      <c r="B36" s="303"/>
      <c r="C36" s="303"/>
      <c r="D36" s="303"/>
      <c r="E36" s="303"/>
      <c r="F36" s="303"/>
      <c r="G36" s="298" t="s">
        <v>688</v>
      </c>
      <c r="H36" s="298"/>
      <c r="I36" s="301"/>
      <c r="J36" s="301"/>
      <c r="K36" s="301"/>
      <c r="L36" s="305">
        <f>L37</f>
        <v>36273061.789999999</v>
      </c>
      <c r="M36" s="305">
        <f t="shared" ref="M36:O37" si="2">M37</f>
        <v>36273061.789999999</v>
      </c>
      <c r="N36" s="305">
        <f t="shared" si="2"/>
        <v>36273061.789999999</v>
      </c>
      <c r="O36" s="305">
        <f t="shared" si="2"/>
        <v>36273061.789999999</v>
      </c>
      <c r="P36" s="306"/>
      <c r="Q36" s="307"/>
    </row>
    <row r="37" spans="1:17" s="34" customFormat="1" ht="12.75">
      <c r="A37" s="308"/>
      <c r="B37" s="310">
        <v>1</v>
      </c>
      <c r="C37" s="310"/>
      <c r="D37" s="310"/>
      <c r="E37" s="310"/>
      <c r="F37" s="303"/>
      <c r="G37" s="298" t="s">
        <v>662</v>
      </c>
      <c r="H37" s="298"/>
      <c r="I37" s="301"/>
      <c r="J37" s="301"/>
      <c r="K37" s="301"/>
      <c r="L37" s="305">
        <f>L38</f>
        <v>36273061.789999999</v>
      </c>
      <c r="M37" s="305">
        <f t="shared" si="2"/>
        <v>36273061.789999999</v>
      </c>
      <c r="N37" s="305">
        <f t="shared" si="2"/>
        <v>36273061.789999999</v>
      </c>
      <c r="O37" s="305">
        <f t="shared" si="2"/>
        <v>36273061.789999999</v>
      </c>
      <c r="P37" s="306"/>
      <c r="Q37" s="307"/>
    </row>
    <row r="38" spans="1:17" s="34" customFormat="1" ht="22.5">
      <c r="A38" s="308"/>
      <c r="B38" s="310"/>
      <c r="C38" s="310">
        <v>7</v>
      </c>
      <c r="D38" s="310"/>
      <c r="E38" s="310"/>
      <c r="F38" s="303"/>
      <c r="G38" s="298" t="s">
        <v>689</v>
      </c>
      <c r="H38" s="298"/>
      <c r="I38" s="301"/>
      <c r="J38" s="301"/>
      <c r="K38" s="301"/>
      <c r="L38" s="305">
        <f>L39+L42</f>
        <v>36273061.789999999</v>
      </c>
      <c r="M38" s="305">
        <f>M39+M42</f>
        <v>36273061.789999999</v>
      </c>
      <c r="N38" s="305">
        <f>N39+N42</f>
        <v>36273061.789999999</v>
      </c>
      <c r="O38" s="305">
        <f>O39+O42</f>
        <v>36273061.789999999</v>
      </c>
      <c r="P38" s="306"/>
      <c r="Q38" s="307"/>
    </row>
    <row r="39" spans="1:17" s="34" customFormat="1" ht="12.75">
      <c r="A39" s="308"/>
      <c r="B39" s="310"/>
      <c r="C39" s="310"/>
      <c r="D39" s="310">
        <v>1</v>
      </c>
      <c r="E39" s="310"/>
      <c r="F39" s="303"/>
      <c r="G39" s="298" t="s">
        <v>430</v>
      </c>
      <c r="H39" s="298"/>
      <c r="I39" s="301"/>
      <c r="J39" s="301"/>
      <c r="K39" s="301"/>
      <c r="L39" s="305">
        <f>L40+L41</f>
        <v>13407786.6</v>
      </c>
      <c r="M39" s="305">
        <f>M40+M41</f>
        <v>13407786.6</v>
      </c>
      <c r="N39" s="305">
        <f>N40+N41</f>
        <v>13407786.6</v>
      </c>
      <c r="O39" s="305">
        <f>O40+O41</f>
        <v>13407786.6</v>
      </c>
      <c r="P39" s="306"/>
      <c r="Q39" s="307"/>
    </row>
    <row r="40" spans="1:17" s="34" customFormat="1" ht="22.5">
      <c r="A40" s="308"/>
      <c r="B40" s="310"/>
      <c r="C40" s="310"/>
      <c r="D40" s="310"/>
      <c r="E40" s="311">
        <v>201</v>
      </c>
      <c r="F40" s="303"/>
      <c r="G40" s="298" t="s">
        <v>690</v>
      </c>
      <c r="H40" s="298" t="s">
        <v>691</v>
      </c>
      <c r="I40" s="301">
        <v>1</v>
      </c>
      <c r="J40" s="301">
        <v>0</v>
      </c>
      <c r="K40" s="301" t="e">
        <f>I40/J40</f>
        <v>#DIV/0!</v>
      </c>
      <c r="L40" s="305">
        <v>0</v>
      </c>
      <c r="M40" s="305">
        <v>0</v>
      </c>
      <c r="N40" s="305">
        <v>0</v>
      </c>
      <c r="O40" s="305">
        <v>0</v>
      </c>
      <c r="P40" s="306" t="e">
        <f>M40/L40</f>
        <v>#DIV/0!</v>
      </c>
      <c r="Q40" s="307" t="e">
        <f>K40/P40</f>
        <v>#DIV/0!</v>
      </c>
    </row>
    <row r="41" spans="1:17" s="34" customFormat="1" ht="22.5">
      <c r="A41" s="308"/>
      <c r="B41" s="310"/>
      <c r="C41" s="310"/>
      <c r="D41" s="310"/>
      <c r="E41" s="311">
        <v>203</v>
      </c>
      <c r="F41" s="303"/>
      <c r="G41" s="298" t="s">
        <v>429</v>
      </c>
      <c r="H41" s="298" t="s">
        <v>430</v>
      </c>
      <c r="I41" s="299">
        <v>63</v>
      </c>
      <c r="J41" s="301">
        <v>63</v>
      </c>
      <c r="K41" s="301">
        <f>I41/J41</f>
        <v>1</v>
      </c>
      <c r="L41" s="305">
        <v>13407786.6</v>
      </c>
      <c r="M41" s="305">
        <v>13407786.6</v>
      </c>
      <c r="N41" s="305">
        <v>13407786.6</v>
      </c>
      <c r="O41" s="305">
        <v>13407786.6</v>
      </c>
      <c r="P41" s="306">
        <f>M41/L41</f>
        <v>1</v>
      </c>
      <c r="Q41" s="307">
        <f>K41/P41</f>
        <v>1</v>
      </c>
    </row>
    <row r="42" spans="1:17" s="34" customFormat="1" ht="12.75">
      <c r="A42" s="308"/>
      <c r="B42" s="310"/>
      <c r="C42" s="310"/>
      <c r="D42" s="310">
        <v>2</v>
      </c>
      <c r="E42" s="310"/>
      <c r="F42" s="303"/>
      <c r="G42" s="298" t="s">
        <v>692</v>
      </c>
      <c r="H42" s="298"/>
      <c r="I42" s="299"/>
      <c r="J42" s="301"/>
      <c r="K42" s="301"/>
      <c r="L42" s="305">
        <f>L43</f>
        <v>22865275.189999998</v>
      </c>
      <c r="M42" s="305">
        <f>M43</f>
        <v>22865275.189999998</v>
      </c>
      <c r="N42" s="305">
        <f>N43</f>
        <v>22865275.189999998</v>
      </c>
      <c r="O42" s="305">
        <f>O43</f>
        <v>22865275.189999998</v>
      </c>
      <c r="P42" s="306"/>
      <c r="Q42" s="307"/>
    </row>
    <row r="43" spans="1:17" s="34" customFormat="1" ht="33.75">
      <c r="A43" s="308"/>
      <c r="B43" s="310"/>
      <c r="C43" s="310"/>
      <c r="D43" s="310"/>
      <c r="E43" s="310">
        <v>204</v>
      </c>
      <c r="F43" s="303"/>
      <c r="G43" s="298" t="s">
        <v>438</v>
      </c>
      <c r="H43" s="298" t="s">
        <v>439</v>
      </c>
      <c r="I43" s="299">
        <v>1</v>
      </c>
      <c r="J43" s="301">
        <v>1</v>
      </c>
      <c r="K43" s="301">
        <f>I43/J43</f>
        <v>1</v>
      </c>
      <c r="L43" s="305">
        <v>22865275.189999998</v>
      </c>
      <c r="M43" s="305">
        <v>22865275.189999998</v>
      </c>
      <c r="N43" s="305">
        <v>22865275.189999998</v>
      </c>
      <c r="O43" s="305">
        <v>22865275.189999998</v>
      </c>
      <c r="P43" s="306">
        <f>M43/L43</f>
        <v>1</v>
      </c>
      <c r="Q43" s="307">
        <f>K43/P43</f>
        <v>1</v>
      </c>
    </row>
    <row r="44" spans="1:17" s="34" customFormat="1" ht="22.5">
      <c r="A44" s="308">
        <v>3</v>
      </c>
      <c r="B44" s="303"/>
      <c r="C44" s="303"/>
      <c r="D44" s="303"/>
      <c r="E44" s="303"/>
      <c r="F44" s="303"/>
      <c r="G44" s="298" t="s">
        <v>693</v>
      </c>
      <c r="H44" s="298"/>
      <c r="I44" s="299"/>
      <c r="J44" s="301"/>
      <c r="K44" s="301"/>
      <c r="L44" s="305">
        <f>L45</f>
        <v>6307605.6299999999</v>
      </c>
      <c r="M44" s="305">
        <f>M45</f>
        <v>6307605.629999999</v>
      </c>
      <c r="N44" s="305">
        <f>N45</f>
        <v>6307605.629999999</v>
      </c>
      <c r="O44" s="305">
        <f>O45</f>
        <v>6307605.629999999</v>
      </c>
      <c r="P44" s="306"/>
      <c r="Q44" s="307"/>
    </row>
    <row r="45" spans="1:17" s="34" customFormat="1" ht="12.75">
      <c r="A45" s="308"/>
      <c r="B45" s="303">
        <v>3</v>
      </c>
      <c r="C45" s="303"/>
      <c r="D45" s="303"/>
      <c r="E45" s="303"/>
      <c r="F45" s="303"/>
      <c r="G45" s="298" t="s">
        <v>694</v>
      </c>
      <c r="H45" s="298"/>
      <c r="I45" s="299"/>
      <c r="J45" s="301"/>
      <c r="K45" s="301"/>
      <c r="L45" s="305">
        <f>L46+L49</f>
        <v>6307605.6299999999</v>
      </c>
      <c r="M45" s="305">
        <f>M46+M49</f>
        <v>6307605.629999999</v>
      </c>
      <c r="N45" s="305">
        <f>N46+N49</f>
        <v>6307605.629999999</v>
      </c>
      <c r="O45" s="305">
        <f>O46+O49</f>
        <v>6307605.629999999</v>
      </c>
      <c r="P45" s="306"/>
      <c r="Q45" s="307"/>
    </row>
    <row r="46" spans="1:17" s="34" customFormat="1" ht="33.75">
      <c r="A46" s="308"/>
      <c r="B46" s="303"/>
      <c r="C46" s="303">
        <v>1</v>
      </c>
      <c r="D46" s="303"/>
      <c r="E46" s="303"/>
      <c r="F46" s="303"/>
      <c r="G46" s="298" t="s">
        <v>685</v>
      </c>
      <c r="H46" s="298"/>
      <c r="I46" s="299"/>
      <c r="J46" s="301"/>
      <c r="K46" s="301"/>
      <c r="L46" s="305">
        <f>L47</f>
        <v>5724362.0300000003</v>
      </c>
      <c r="M46" s="305">
        <f t="shared" ref="M46:O47" si="3">M47</f>
        <v>5724362.0299999993</v>
      </c>
      <c r="N46" s="305">
        <f t="shared" si="3"/>
        <v>5724362.0299999993</v>
      </c>
      <c r="O46" s="305">
        <f t="shared" si="3"/>
        <v>5724362.0299999993</v>
      </c>
      <c r="P46" s="306"/>
      <c r="Q46" s="307"/>
    </row>
    <row r="47" spans="1:17" s="34" customFormat="1" ht="22.5">
      <c r="A47" s="308"/>
      <c r="B47" s="303"/>
      <c r="C47" s="303"/>
      <c r="D47" s="303">
        <v>1</v>
      </c>
      <c r="E47" s="303"/>
      <c r="F47" s="303"/>
      <c r="G47" s="298" t="s">
        <v>695</v>
      </c>
      <c r="H47" s="298"/>
      <c r="I47" s="299"/>
      <c r="J47" s="301"/>
      <c r="K47" s="301"/>
      <c r="L47" s="305">
        <f>L48</f>
        <v>5724362.0300000003</v>
      </c>
      <c r="M47" s="305">
        <f t="shared" si="3"/>
        <v>5724362.0299999993</v>
      </c>
      <c r="N47" s="305">
        <f t="shared" si="3"/>
        <v>5724362.0299999993</v>
      </c>
      <c r="O47" s="305">
        <f t="shared" si="3"/>
        <v>5724362.0299999993</v>
      </c>
      <c r="P47" s="306"/>
      <c r="Q47" s="307"/>
    </row>
    <row r="48" spans="1:17" s="34" customFormat="1" ht="33.75">
      <c r="A48" s="308"/>
      <c r="B48" s="303"/>
      <c r="C48" s="303"/>
      <c r="D48" s="303"/>
      <c r="E48" s="303">
        <v>215</v>
      </c>
      <c r="F48" s="303"/>
      <c r="G48" s="298" t="s">
        <v>441</v>
      </c>
      <c r="H48" s="298" t="s">
        <v>696</v>
      </c>
      <c r="I48" s="299">
        <v>0</v>
      </c>
      <c r="J48" s="301">
        <v>400</v>
      </c>
      <c r="K48" s="301">
        <f>I48/J48</f>
        <v>0</v>
      </c>
      <c r="L48" s="305">
        <v>5724362.0300000003</v>
      </c>
      <c r="M48" s="305">
        <v>5724362.0299999993</v>
      </c>
      <c r="N48" s="305">
        <v>5724362.0299999993</v>
      </c>
      <c r="O48" s="305">
        <v>5724362.0299999993</v>
      </c>
      <c r="P48" s="306">
        <f>M48/L48</f>
        <v>0.99999999999999989</v>
      </c>
      <c r="Q48" s="307">
        <f>K48/P48</f>
        <v>0</v>
      </c>
    </row>
    <row r="49" spans="1:17" s="34" customFormat="1" ht="22.5">
      <c r="A49" s="308"/>
      <c r="B49" s="303"/>
      <c r="C49" s="303">
        <v>9</v>
      </c>
      <c r="D49" s="303"/>
      <c r="E49" s="303"/>
      <c r="F49" s="303"/>
      <c r="G49" s="298" t="s">
        <v>697</v>
      </c>
      <c r="H49" s="298"/>
      <c r="I49" s="299"/>
      <c r="J49" s="301"/>
      <c r="K49" s="301"/>
      <c r="L49" s="305">
        <f>L50</f>
        <v>583243.6</v>
      </c>
      <c r="M49" s="305">
        <f t="shared" ref="M49:O50" si="4">M50</f>
        <v>583243.6</v>
      </c>
      <c r="N49" s="305">
        <f t="shared" si="4"/>
        <v>583243.6</v>
      </c>
      <c r="O49" s="305">
        <f t="shared" si="4"/>
        <v>583243.6</v>
      </c>
      <c r="P49" s="306"/>
      <c r="Q49" s="307"/>
    </row>
    <row r="50" spans="1:17" s="34" customFormat="1" ht="12.75">
      <c r="A50" s="308"/>
      <c r="B50" s="303"/>
      <c r="C50" s="303"/>
      <c r="D50" s="303">
        <v>3</v>
      </c>
      <c r="E50" s="303"/>
      <c r="F50" s="303"/>
      <c r="G50" s="298" t="s">
        <v>698</v>
      </c>
      <c r="H50" s="298"/>
      <c r="I50" s="299"/>
      <c r="J50" s="301"/>
      <c r="K50" s="301"/>
      <c r="L50" s="305">
        <f>L51</f>
        <v>583243.6</v>
      </c>
      <c r="M50" s="305">
        <f t="shared" si="4"/>
        <v>583243.6</v>
      </c>
      <c r="N50" s="305">
        <f t="shared" si="4"/>
        <v>583243.6</v>
      </c>
      <c r="O50" s="305">
        <f t="shared" si="4"/>
        <v>583243.6</v>
      </c>
      <c r="P50" s="306"/>
      <c r="Q50" s="307"/>
    </row>
    <row r="51" spans="1:17" s="34" customFormat="1" ht="15" customHeight="1">
      <c r="A51" s="308"/>
      <c r="B51" s="303"/>
      <c r="C51" s="303"/>
      <c r="D51" s="303"/>
      <c r="E51" s="303">
        <v>201</v>
      </c>
      <c r="F51" s="303"/>
      <c r="G51" s="298" t="s">
        <v>445</v>
      </c>
      <c r="H51" s="298" t="s">
        <v>699</v>
      </c>
      <c r="I51" s="299">
        <v>0</v>
      </c>
      <c r="J51" s="301">
        <v>0</v>
      </c>
      <c r="K51" s="301" t="e">
        <f>I51/J51</f>
        <v>#DIV/0!</v>
      </c>
      <c r="L51" s="305">
        <v>583243.6</v>
      </c>
      <c r="M51" s="305">
        <v>583243.6</v>
      </c>
      <c r="N51" s="305">
        <v>583243.6</v>
      </c>
      <c r="O51" s="305">
        <v>583243.6</v>
      </c>
      <c r="P51" s="306">
        <f>M51/L51</f>
        <v>1</v>
      </c>
      <c r="Q51" s="307" t="e">
        <f>K51/P51</f>
        <v>#DIV/0!</v>
      </c>
    </row>
    <row r="52" spans="1:17" s="34" customFormat="1" ht="33.75">
      <c r="A52" s="308">
        <v>4</v>
      </c>
      <c r="B52" s="303"/>
      <c r="C52" s="303"/>
      <c r="D52" s="303"/>
      <c r="E52" s="303"/>
      <c r="F52" s="303"/>
      <c r="G52" s="298" t="s">
        <v>700</v>
      </c>
      <c r="H52" s="303"/>
      <c r="I52" s="299"/>
      <c r="J52" s="301"/>
      <c r="K52" s="301"/>
      <c r="L52" s="305">
        <f>L53</f>
        <v>111370504.31999999</v>
      </c>
      <c r="M52" s="305">
        <f>M53</f>
        <v>97349136.539999992</v>
      </c>
      <c r="N52" s="305">
        <f>N53</f>
        <v>97349136.539999992</v>
      </c>
      <c r="O52" s="305">
        <f>O53</f>
        <v>97349136.539999992</v>
      </c>
      <c r="P52" s="306"/>
      <c r="Q52" s="307"/>
    </row>
    <row r="53" spans="1:17" s="34" customFormat="1" ht="15" customHeight="1">
      <c r="A53" s="308"/>
      <c r="B53" s="303">
        <v>2</v>
      </c>
      <c r="C53" s="303"/>
      <c r="D53" s="303"/>
      <c r="E53" s="303"/>
      <c r="F53" s="303"/>
      <c r="G53" s="298" t="s">
        <v>668</v>
      </c>
      <c r="H53" s="298"/>
      <c r="I53" s="299"/>
      <c r="J53" s="301"/>
      <c r="K53" s="301"/>
      <c r="L53" s="305">
        <f>L54+L62</f>
        <v>111370504.31999999</v>
      </c>
      <c r="M53" s="305">
        <f>M54+M62</f>
        <v>97349136.539999992</v>
      </c>
      <c r="N53" s="305">
        <f>N54+N62</f>
        <v>97349136.539999992</v>
      </c>
      <c r="O53" s="305">
        <f>O54+O62</f>
        <v>97349136.539999992</v>
      </c>
      <c r="P53" s="306"/>
      <c r="Q53" s="307"/>
    </row>
    <row r="54" spans="1:17" s="34" customFormat="1" ht="15" customHeight="1">
      <c r="A54" s="308"/>
      <c r="B54" s="303"/>
      <c r="C54" s="303">
        <v>1</v>
      </c>
      <c r="D54" s="303"/>
      <c r="E54" s="303"/>
      <c r="F54" s="303"/>
      <c r="G54" s="298" t="s">
        <v>701</v>
      </c>
      <c r="H54" s="298"/>
      <c r="I54" s="299"/>
      <c r="J54" s="301"/>
      <c r="K54" s="301"/>
      <c r="L54" s="305">
        <f>L55+L57+L59</f>
        <v>59060969.090000004</v>
      </c>
      <c r="M54" s="305">
        <f>M55+M57+M59</f>
        <v>57700898.310000002</v>
      </c>
      <c r="N54" s="305">
        <f>N55+N57+N59</f>
        <v>57700898.310000002</v>
      </c>
      <c r="O54" s="305">
        <f>O55+O57+O59</f>
        <v>57700898.310000002</v>
      </c>
      <c r="P54" s="306"/>
      <c r="Q54" s="307"/>
    </row>
    <row r="55" spans="1:17" s="34" customFormat="1" ht="15" customHeight="1">
      <c r="A55" s="308"/>
      <c r="B55" s="303"/>
      <c r="C55" s="303"/>
      <c r="D55" s="303">
        <v>1</v>
      </c>
      <c r="E55" s="303"/>
      <c r="F55" s="303"/>
      <c r="G55" s="298" t="s">
        <v>702</v>
      </c>
      <c r="H55" s="298"/>
      <c r="I55" s="299"/>
      <c r="J55" s="301"/>
      <c r="K55" s="301"/>
      <c r="L55" s="305">
        <f>L56</f>
        <v>39428190.189999998</v>
      </c>
      <c r="M55" s="305">
        <f>M56</f>
        <v>39428190.189999998</v>
      </c>
      <c r="N55" s="305">
        <f>N56</f>
        <v>39428190.189999998</v>
      </c>
      <c r="O55" s="305">
        <f>O56</f>
        <v>39428190.189999998</v>
      </c>
      <c r="P55" s="306"/>
      <c r="Q55" s="307"/>
    </row>
    <row r="56" spans="1:17" s="34" customFormat="1" ht="22.5">
      <c r="A56" s="308"/>
      <c r="B56" s="303"/>
      <c r="C56" s="303"/>
      <c r="D56" s="303"/>
      <c r="E56" s="303">
        <v>203</v>
      </c>
      <c r="F56" s="303"/>
      <c r="G56" s="298" t="s">
        <v>449</v>
      </c>
      <c r="H56" s="298" t="s">
        <v>703</v>
      </c>
      <c r="I56" s="299">
        <v>20000</v>
      </c>
      <c r="J56" s="301">
        <v>67325</v>
      </c>
      <c r="K56" s="301">
        <f>I56/J56</f>
        <v>0.29706646862235425</v>
      </c>
      <c r="L56" s="305">
        <v>39428190.189999998</v>
      </c>
      <c r="M56" s="305">
        <v>39428190.189999998</v>
      </c>
      <c r="N56" s="305">
        <v>39428190.189999998</v>
      </c>
      <c r="O56" s="305">
        <v>39428190.189999998</v>
      </c>
      <c r="P56" s="306">
        <f>M56/L56</f>
        <v>1</v>
      </c>
      <c r="Q56" s="307">
        <f>K56/P56</f>
        <v>0.29706646862235425</v>
      </c>
    </row>
    <row r="57" spans="1:17" s="34" customFormat="1" ht="28.5" customHeight="1">
      <c r="A57" s="308"/>
      <c r="B57" s="303"/>
      <c r="C57" s="303"/>
      <c r="D57" s="303">
        <v>3</v>
      </c>
      <c r="E57" s="303"/>
      <c r="F57" s="303"/>
      <c r="G57" s="298" t="s">
        <v>704</v>
      </c>
      <c r="H57" s="298"/>
      <c r="I57" s="299"/>
      <c r="J57" s="301" t="s">
        <v>665</v>
      </c>
      <c r="K57" s="301"/>
      <c r="L57" s="305">
        <f>L58</f>
        <v>899928</v>
      </c>
      <c r="M57" s="305">
        <f>M58</f>
        <v>899928</v>
      </c>
      <c r="N57" s="305">
        <f>N58</f>
        <v>899928</v>
      </c>
      <c r="O57" s="305">
        <f>O58</f>
        <v>899928</v>
      </c>
      <c r="P57" s="306"/>
      <c r="Q57" s="307"/>
    </row>
    <row r="58" spans="1:17" s="34" customFormat="1" ht="33.75">
      <c r="A58" s="308"/>
      <c r="B58" s="303"/>
      <c r="C58" s="303"/>
      <c r="D58" s="303"/>
      <c r="E58" s="303">
        <v>206</v>
      </c>
      <c r="F58" s="303"/>
      <c r="G58" s="298" t="s">
        <v>458</v>
      </c>
      <c r="H58" s="298" t="s">
        <v>705</v>
      </c>
      <c r="I58" s="299">
        <v>16</v>
      </c>
      <c r="J58" s="301">
        <v>7.88</v>
      </c>
      <c r="K58" s="301">
        <f>I58/J58</f>
        <v>2.030456852791878</v>
      </c>
      <c r="L58" s="305">
        <v>899928</v>
      </c>
      <c r="M58" s="305">
        <v>899928</v>
      </c>
      <c r="N58" s="305">
        <v>899928</v>
      </c>
      <c r="O58" s="305">
        <v>899928</v>
      </c>
      <c r="P58" s="306">
        <f>M58/L58</f>
        <v>1</v>
      </c>
      <c r="Q58" s="307">
        <f>K58/P58</f>
        <v>2.030456852791878</v>
      </c>
    </row>
    <row r="59" spans="1:17" s="34" customFormat="1" ht="22.5">
      <c r="A59" s="308"/>
      <c r="B59" s="303"/>
      <c r="C59" s="303"/>
      <c r="D59" s="303">
        <v>5</v>
      </c>
      <c r="E59" s="303"/>
      <c r="F59" s="303"/>
      <c r="G59" s="298" t="s">
        <v>706</v>
      </c>
      <c r="H59" s="298"/>
      <c r="I59" s="299"/>
      <c r="J59" s="301"/>
      <c r="K59" s="301"/>
      <c r="L59" s="305">
        <f>L60+L61</f>
        <v>18732850.900000002</v>
      </c>
      <c r="M59" s="305">
        <f>M60+M61</f>
        <v>17372780.120000001</v>
      </c>
      <c r="N59" s="305">
        <f>N60+N61</f>
        <v>17372780.120000001</v>
      </c>
      <c r="O59" s="305">
        <f>O60+O61</f>
        <v>17372780.120000001</v>
      </c>
      <c r="P59" s="306"/>
      <c r="Q59" s="307"/>
    </row>
    <row r="60" spans="1:17" s="34" customFormat="1" ht="15" customHeight="1">
      <c r="A60" s="308"/>
      <c r="B60" s="303"/>
      <c r="C60" s="303"/>
      <c r="D60" s="303"/>
      <c r="E60" s="303">
        <v>207</v>
      </c>
      <c r="F60" s="303"/>
      <c r="G60" s="298" t="s">
        <v>463</v>
      </c>
      <c r="H60" s="298" t="s">
        <v>464</v>
      </c>
      <c r="I60" s="299">
        <v>300000</v>
      </c>
      <c r="J60" s="301">
        <v>2100250</v>
      </c>
      <c r="K60" s="301">
        <f>I60/J60</f>
        <v>0.14284013807880014</v>
      </c>
      <c r="L60" s="305">
        <v>567420.30000000005</v>
      </c>
      <c r="M60" s="305">
        <v>567420.30000000005</v>
      </c>
      <c r="N60" s="305">
        <v>567420.30000000005</v>
      </c>
      <c r="O60" s="305">
        <v>567420.30000000005</v>
      </c>
      <c r="P60" s="306">
        <f>M60/L60</f>
        <v>1</v>
      </c>
      <c r="Q60" s="307">
        <f>K60/P60</f>
        <v>0.14284013807880014</v>
      </c>
    </row>
    <row r="61" spans="1:17" s="34" customFormat="1" ht="15" customHeight="1">
      <c r="A61" s="308"/>
      <c r="B61" s="303"/>
      <c r="C61" s="303"/>
      <c r="D61" s="303"/>
      <c r="E61" s="303">
        <v>208</v>
      </c>
      <c r="F61" s="303"/>
      <c r="G61" s="298" t="s">
        <v>469</v>
      </c>
      <c r="H61" s="298" t="s">
        <v>470</v>
      </c>
      <c r="I61" s="299">
        <v>80</v>
      </c>
      <c r="J61" s="301">
        <v>995</v>
      </c>
      <c r="K61" s="301">
        <f>I61/J61</f>
        <v>8.0402010050251257E-2</v>
      </c>
      <c r="L61" s="305">
        <v>18165430.600000001</v>
      </c>
      <c r="M61" s="305">
        <v>16805359.82</v>
      </c>
      <c r="N61" s="305">
        <v>16805359.82</v>
      </c>
      <c r="O61" s="305">
        <v>16805359.82</v>
      </c>
      <c r="P61" s="306">
        <f>M61/L61</f>
        <v>0.92512862425622866</v>
      </c>
      <c r="Q61" s="307">
        <f>K61/P61</f>
        <v>8.6909006966346639E-2</v>
      </c>
    </row>
    <row r="62" spans="1:17" s="34" customFormat="1" ht="22.5">
      <c r="A62" s="308"/>
      <c r="B62" s="303"/>
      <c r="C62" s="310">
        <v>2</v>
      </c>
      <c r="D62" s="310"/>
      <c r="E62" s="310"/>
      <c r="F62" s="303"/>
      <c r="G62" s="298" t="s">
        <v>669</v>
      </c>
      <c r="H62" s="298"/>
      <c r="I62" s="299"/>
      <c r="J62" s="301"/>
      <c r="K62" s="301"/>
      <c r="L62" s="305">
        <f>L63+L71+L73+L75</f>
        <v>52309535.229999997</v>
      </c>
      <c r="M62" s="305">
        <f>M63+M71+M73+M75</f>
        <v>39648238.229999997</v>
      </c>
      <c r="N62" s="305">
        <f>N63+N71+N73+N75</f>
        <v>39648238.229999997</v>
      </c>
      <c r="O62" s="305">
        <f>O63+O71+O73+O75</f>
        <v>39648238.229999997</v>
      </c>
      <c r="P62" s="306"/>
      <c r="Q62" s="307"/>
    </row>
    <row r="63" spans="1:17" s="34" customFormat="1" ht="12.75">
      <c r="A63" s="308"/>
      <c r="B63" s="303"/>
      <c r="C63" s="310"/>
      <c r="D63" s="310">
        <v>1</v>
      </c>
      <c r="E63" s="310"/>
      <c r="F63" s="303"/>
      <c r="G63" s="298" t="s">
        <v>707</v>
      </c>
      <c r="H63" s="298"/>
      <c r="I63" s="299"/>
      <c r="J63" s="301"/>
      <c r="K63" s="301"/>
      <c r="L63" s="305">
        <f>L64+L65+L66+L67+L68+L69+L70</f>
        <v>39167984.449999996</v>
      </c>
      <c r="M63" s="305">
        <f>M64+M65+M66+M67+M68+M69+M70</f>
        <v>31817981.449999996</v>
      </c>
      <c r="N63" s="305">
        <f>N64+N65+N66+N67+N68+N69+N70</f>
        <v>31817981.449999996</v>
      </c>
      <c r="O63" s="305">
        <f>O64+O65+O66+O67+O68+O69+O70</f>
        <v>31817981.449999996</v>
      </c>
      <c r="P63" s="306"/>
      <c r="Q63" s="307"/>
    </row>
    <row r="64" spans="1:17" s="34" customFormat="1" ht="12.75">
      <c r="A64" s="308"/>
      <c r="B64" s="303"/>
      <c r="C64" s="310"/>
      <c r="D64" s="310"/>
      <c r="E64" s="310">
        <v>211</v>
      </c>
      <c r="F64" s="303"/>
      <c r="G64" s="298" t="s">
        <v>473</v>
      </c>
      <c r="H64" s="298" t="s">
        <v>474</v>
      </c>
      <c r="I64" s="299">
        <v>35000</v>
      </c>
      <c r="J64" s="301">
        <v>11165</v>
      </c>
      <c r="K64" s="301">
        <f t="shared" ref="K64:K70" si="5">I64/J64</f>
        <v>3.134796238244514</v>
      </c>
      <c r="L64" s="305">
        <v>540464</v>
      </c>
      <c r="M64" s="305">
        <v>540464</v>
      </c>
      <c r="N64" s="305">
        <v>540464</v>
      </c>
      <c r="O64" s="305">
        <v>540464</v>
      </c>
      <c r="P64" s="306">
        <f>M64/L64</f>
        <v>1</v>
      </c>
      <c r="Q64" s="307">
        <f t="shared" ref="Q64:Q70" si="6">K64/P64</f>
        <v>3.134796238244514</v>
      </c>
    </row>
    <row r="65" spans="1:17" s="34" customFormat="1" ht="33.75">
      <c r="A65" s="308"/>
      <c r="B65" s="303"/>
      <c r="C65" s="310"/>
      <c r="D65" s="310"/>
      <c r="E65" s="310">
        <v>215</v>
      </c>
      <c r="F65" s="303"/>
      <c r="G65" s="298" t="s">
        <v>708</v>
      </c>
      <c r="H65" s="298" t="s">
        <v>417</v>
      </c>
      <c r="I65" s="299">
        <v>0</v>
      </c>
      <c r="J65" s="301">
        <v>0</v>
      </c>
      <c r="K65" s="301" t="e">
        <f t="shared" si="5"/>
        <v>#DIV/0!</v>
      </c>
      <c r="L65" s="305">
        <v>124692</v>
      </c>
      <c r="M65" s="305">
        <v>124692</v>
      </c>
      <c r="N65" s="305">
        <v>124692</v>
      </c>
      <c r="O65" s="305">
        <v>124692</v>
      </c>
      <c r="P65" s="306">
        <f t="shared" ref="P65:P70" si="7">M65/L65</f>
        <v>1</v>
      </c>
      <c r="Q65" s="307" t="e">
        <f t="shared" si="6"/>
        <v>#DIV/0!</v>
      </c>
    </row>
    <row r="66" spans="1:17" s="34" customFormat="1" ht="27" customHeight="1">
      <c r="A66" s="308"/>
      <c r="B66" s="303"/>
      <c r="C66" s="310"/>
      <c r="D66" s="310"/>
      <c r="E66" s="310">
        <v>216</v>
      </c>
      <c r="F66" s="303"/>
      <c r="G66" s="298" t="s">
        <v>709</v>
      </c>
      <c r="H66" s="298" t="s">
        <v>464</v>
      </c>
      <c r="I66" s="299">
        <v>1200</v>
      </c>
      <c r="J66" s="301">
        <v>380.86</v>
      </c>
      <c r="K66" s="301">
        <f t="shared" si="5"/>
        <v>3.1507640602846188</v>
      </c>
      <c r="L66" s="305">
        <v>172374</v>
      </c>
      <c r="M66" s="305">
        <v>172374</v>
      </c>
      <c r="N66" s="305">
        <v>172374</v>
      </c>
      <c r="O66" s="305">
        <v>172374</v>
      </c>
      <c r="P66" s="306">
        <f t="shared" si="7"/>
        <v>1</v>
      </c>
      <c r="Q66" s="307">
        <f t="shared" si="6"/>
        <v>3.1507640602846188</v>
      </c>
    </row>
    <row r="67" spans="1:17" s="34" customFormat="1" ht="33.75">
      <c r="A67" s="308"/>
      <c r="B67" s="303"/>
      <c r="C67" s="310"/>
      <c r="D67" s="310"/>
      <c r="E67" s="310">
        <v>217</v>
      </c>
      <c r="F67" s="303"/>
      <c r="G67" s="298" t="s">
        <v>710</v>
      </c>
      <c r="H67" s="298" t="s">
        <v>417</v>
      </c>
      <c r="I67" s="299">
        <v>0</v>
      </c>
      <c r="J67" s="301">
        <v>0</v>
      </c>
      <c r="K67" s="301" t="e">
        <f t="shared" si="5"/>
        <v>#DIV/0!</v>
      </c>
      <c r="L67" s="305">
        <v>16086</v>
      </c>
      <c r="M67" s="305">
        <v>16086</v>
      </c>
      <c r="N67" s="305">
        <v>16086</v>
      </c>
      <c r="O67" s="305">
        <v>16086</v>
      </c>
      <c r="P67" s="306">
        <f t="shared" si="7"/>
        <v>1</v>
      </c>
      <c r="Q67" s="307" t="e">
        <f t="shared" si="6"/>
        <v>#DIV/0!</v>
      </c>
    </row>
    <row r="68" spans="1:17" s="34" customFormat="1" ht="33.75">
      <c r="A68" s="308"/>
      <c r="B68" s="303"/>
      <c r="C68" s="310"/>
      <c r="D68" s="310"/>
      <c r="E68" s="310">
        <v>218</v>
      </c>
      <c r="F68" s="303"/>
      <c r="G68" s="298" t="s">
        <v>483</v>
      </c>
      <c r="H68" s="298" t="s">
        <v>464</v>
      </c>
      <c r="I68" s="299">
        <v>4000</v>
      </c>
      <c r="J68" s="301">
        <v>2080.36</v>
      </c>
      <c r="K68" s="301">
        <f t="shared" si="5"/>
        <v>1.9227441404372319</v>
      </c>
      <c r="L68" s="305">
        <v>8946380.5999999996</v>
      </c>
      <c r="M68" s="305">
        <v>8946380.5999999996</v>
      </c>
      <c r="N68" s="305">
        <v>8946380.5999999996</v>
      </c>
      <c r="O68" s="305">
        <v>8946380.5999999996</v>
      </c>
      <c r="P68" s="306">
        <f t="shared" si="7"/>
        <v>1</v>
      </c>
      <c r="Q68" s="307">
        <f t="shared" si="6"/>
        <v>1.9227441404372319</v>
      </c>
    </row>
    <row r="69" spans="1:17" s="34" customFormat="1" ht="36" customHeight="1">
      <c r="A69" s="308"/>
      <c r="B69" s="303"/>
      <c r="C69" s="303"/>
      <c r="D69" s="303"/>
      <c r="E69" s="303">
        <v>219</v>
      </c>
      <c r="F69" s="303"/>
      <c r="G69" s="298" t="s">
        <v>487</v>
      </c>
      <c r="H69" s="298" t="s">
        <v>488</v>
      </c>
      <c r="I69" s="299">
        <v>1</v>
      </c>
      <c r="J69" s="301">
        <v>518</v>
      </c>
      <c r="K69" s="301">
        <f t="shared" si="5"/>
        <v>1.9305019305019305E-3</v>
      </c>
      <c r="L69" s="305">
        <v>29357684.849999998</v>
      </c>
      <c r="M69" s="305">
        <v>22007681.849999998</v>
      </c>
      <c r="N69" s="305">
        <v>22007681.849999998</v>
      </c>
      <c r="O69" s="305">
        <v>22007681.849999998</v>
      </c>
      <c r="P69" s="306">
        <f t="shared" si="7"/>
        <v>0.74963955647204239</v>
      </c>
      <c r="Q69" s="307">
        <f t="shared" si="6"/>
        <v>2.575240212225818E-3</v>
      </c>
    </row>
    <row r="70" spans="1:17" s="34" customFormat="1" ht="12.75">
      <c r="A70" s="308"/>
      <c r="B70" s="303"/>
      <c r="C70" s="303"/>
      <c r="D70" s="303"/>
      <c r="E70" s="303">
        <v>220</v>
      </c>
      <c r="F70" s="303"/>
      <c r="G70" s="298" t="s">
        <v>491</v>
      </c>
      <c r="H70" s="298" t="s">
        <v>470</v>
      </c>
      <c r="I70" s="299">
        <v>15</v>
      </c>
      <c r="J70" s="301">
        <v>73</v>
      </c>
      <c r="K70" s="301">
        <f t="shared" si="5"/>
        <v>0.20547945205479451</v>
      </c>
      <c r="L70" s="305">
        <v>10303</v>
      </c>
      <c r="M70" s="305">
        <v>10303</v>
      </c>
      <c r="N70" s="305">
        <v>10303</v>
      </c>
      <c r="O70" s="305">
        <v>10303</v>
      </c>
      <c r="P70" s="306">
        <f t="shared" si="7"/>
        <v>1</v>
      </c>
      <c r="Q70" s="307">
        <f t="shared" si="6"/>
        <v>0.20547945205479451</v>
      </c>
    </row>
    <row r="71" spans="1:17" s="34" customFormat="1" ht="15" customHeight="1">
      <c r="A71" s="308"/>
      <c r="B71" s="303"/>
      <c r="C71" s="303"/>
      <c r="D71" s="303">
        <v>3</v>
      </c>
      <c r="E71" s="303"/>
      <c r="F71" s="303"/>
      <c r="G71" s="298" t="s">
        <v>711</v>
      </c>
      <c r="H71" s="298"/>
      <c r="I71" s="299"/>
      <c r="J71" s="301"/>
      <c r="K71" s="301"/>
      <c r="L71" s="305">
        <f>L72</f>
        <v>2065617</v>
      </c>
      <c r="M71" s="305">
        <f>M72</f>
        <v>2065617</v>
      </c>
      <c r="N71" s="305">
        <f>N72</f>
        <v>2065617</v>
      </c>
      <c r="O71" s="305">
        <f>O72</f>
        <v>2065617</v>
      </c>
      <c r="P71" s="306"/>
      <c r="Q71" s="307"/>
    </row>
    <row r="72" spans="1:17" s="34" customFormat="1" ht="45">
      <c r="A72" s="308"/>
      <c r="B72" s="303"/>
      <c r="C72" s="303"/>
      <c r="D72" s="303"/>
      <c r="E72" s="303">
        <v>222</v>
      </c>
      <c r="F72" s="303"/>
      <c r="G72" s="298" t="s">
        <v>494</v>
      </c>
      <c r="H72" s="298" t="s">
        <v>474</v>
      </c>
      <c r="I72" s="299">
        <v>15709</v>
      </c>
      <c r="J72" s="301">
        <v>33530</v>
      </c>
      <c r="K72" s="301">
        <f>I72/J72</f>
        <v>0.46850581568744409</v>
      </c>
      <c r="L72" s="305">
        <v>2065617</v>
      </c>
      <c r="M72" s="305">
        <v>2065617</v>
      </c>
      <c r="N72" s="305">
        <v>2065617</v>
      </c>
      <c r="O72" s="305">
        <v>2065617</v>
      </c>
      <c r="P72" s="306">
        <f>M72/L72</f>
        <v>1</v>
      </c>
      <c r="Q72" s="307">
        <f>K72/P72</f>
        <v>0.46850581568744409</v>
      </c>
    </row>
    <row r="73" spans="1:17" s="34" customFormat="1" ht="15" customHeight="1">
      <c r="A73" s="308"/>
      <c r="B73" s="303"/>
      <c r="C73" s="303"/>
      <c r="D73" s="303">
        <v>4</v>
      </c>
      <c r="E73" s="303"/>
      <c r="F73" s="303"/>
      <c r="G73" s="298" t="s">
        <v>498</v>
      </c>
      <c r="H73" s="298"/>
      <c r="I73" s="299"/>
      <c r="J73" s="301"/>
      <c r="K73" s="301"/>
      <c r="L73" s="305">
        <f>L74</f>
        <v>11075933.780000001</v>
      </c>
      <c r="M73" s="305">
        <f>M74</f>
        <v>5764639.7800000003</v>
      </c>
      <c r="N73" s="305">
        <f>N74</f>
        <v>5764639.7800000003</v>
      </c>
      <c r="O73" s="305">
        <f>O74</f>
        <v>5764639.7800000003</v>
      </c>
      <c r="P73" s="306"/>
      <c r="Q73" s="307"/>
    </row>
    <row r="74" spans="1:17" s="34" customFormat="1" ht="15" customHeight="1">
      <c r="A74" s="308"/>
      <c r="B74" s="303"/>
      <c r="C74" s="303"/>
      <c r="D74" s="303"/>
      <c r="E74" s="303">
        <v>223</v>
      </c>
      <c r="F74" s="303"/>
      <c r="G74" s="298" t="s">
        <v>498</v>
      </c>
      <c r="H74" s="298" t="s">
        <v>499</v>
      </c>
      <c r="I74" s="299">
        <v>0</v>
      </c>
      <c r="J74" s="301">
        <v>2282</v>
      </c>
      <c r="K74" s="301">
        <f>I74/J74</f>
        <v>0</v>
      </c>
      <c r="L74" s="305">
        <v>11075933.780000001</v>
      </c>
      <c r="M74" s="305">
        <v>5764639.7800000003</v>
      </c>
      <c r="N74" s="305">
        <v>5764639.7800000003</v>
      </c>
      <c r="O74" s="305">
        <v>5764639.7800000003</v>
      </c>
      <c r="P74" s="306">
        <f>M74/L74</f>
        <v>0.5204653525835724</v>
      </c>
      <c r="Q74" s="307">
        <f>K74/P74</f>
        <v>0</v>
      </c>
    </row>
    <row r="75" spans="1:17" s="34" customFormat="1" ht="15" customHeight="1">
      <c r="A75" s="308"/>
      <c r="B75" s="303"/>
      <c r="C75" s="303"/>
      <c r="D75" s="303">
        <v>5</v>
      </c>
      <c r="E75" s="303"/>
      <c r="F75" s="303"/>
      <c r="G75" s="298" t="s">
        <v>670</v>
      </c>
      <c r="H75" s="298"/>
      <c r="I75" s="299"/>
      <c r="J75" s="301"/>
      <c r="K75" s="301"/>
      <c r="L75" s="305">
        <f>L76</f>
        <v>0</v>
      </c>
      <c r="M75" s="305">
        <f>M76</f>
        <v>0</v>
      </c>
      <c r="N75" s="305">
        <f>N76</f>
        <v>0</v>
      </c>
      <c r="O75" s="305">
        <f>O76</f>
        <v>0</v>
      </c>
      <c r="P75" s="306"/>
      <c r="Q75" s="307"/>
    </row>
    <row r="76" spans="1:17" s="34" customFormat="1" ht="36.75" customHeight="1">
      <c r="A76" s="308"/>
      <c r="B76" s="303"/>
      <c r="C76" s="303"/>
      <c r="D76" s="303"/>
      <c r="E76" s="303">
        <v>224</v>
      </c>
      <c r="F76" s="303"/>
      <c r="G76" s="298" t="s">
        <v>712</v>
      </c>
      <c r="H76" s="298" t="s">
        <v>713</v>
      </c>
      <c r="I76" s="299">
        <v>0</v>
      </c>
      <c r="J76" s="301">
        <v>33</v>
      </c>
      <c r="K76" s="301">
        <f>I76/J76</f>
        <v>0</v>
      </c>
      <c r="L76" s="305">
        <v>0</v>
      </c>
      <c r="M76" s="305">
        <v>0</v>
      </c>
      <c r="N76" s="305">
        <v>0</v>
      </c>
      <c r="O76" s="305">
        <v>0</v>
      </c>
      <c r="P76" s="306" t="e">
        <f>M76/L76</f>
        <v>#DIV/0!</v>
      </c>
      <c r="Q76" s="307" t="e">
        <f>K76/P76</f>
        <v>#DIV/0!</v>
      </c>
    </row>
    <row r="77" spans="1:17" s="34" customFormat="1" ht="33.75">
      <c r="A77" s="303">
        <v>5</v>
      </c>
      <c r="B77" s="303"/>
      <c r="C77" s="303"/>
      <c r="D77" s="303"/>
      <c r="E77" s="303"/>
      <c r="F77" s="303"/>
      <c r="G77" s="298" t="s">
        <v>714</v>
      </c>
      <c r="H77" s="312"/>
      <c r="I77" s="299"/>
      <c r="J77" s="301"/>
      <c r="K77" s="301"/>
      <c r="L77" s="305">
        <f>L78+L82</f>
        <v>102020568.29999998</v>
      </c>
      <c r="M77" s="305">
        <f>M78+M82</f>
        <v>86014183.299999982</v>
      </c>
      <c r="N77" s="305">
        <f>N78+N82</f>
        <v>86014183.299999982</v>
      </c>
      <c r="O77" s="305">
        <f>O78+O82</f>
        <v>86014183.299999982</v>
      </c>
      <c r="P77" s="306"/>
      <c r="Q77" s="307"/>
    </row>
    <row r="78" spans="1:17" s="34" customFormat="1" ht="15" customHeight="1">
      <c r="A78" s="308"/>
      <c r="B78" s="310">
        <v>1</v>
      </c>
      <c r="C78" s="310"/>
      <c r="D78" s="310"/>
      <c r="E78" s="310"/>
      <c r="F78" s="303"/>
      <c r="G78" s="298" t="s">
        <v>662</v>
      </c>
      <c r="H78" s="298"/>
      <c r="I78" s="299"/>
      <c r="J78" s="301"/>
      <c r="K78" s="301"/>
      <c r="L78" s="305">
        <f>L79</f>
        <v>54383613.219999999</v>
      </c>
      <c r="M78" s="305">
        <f t="shared" ref="M78:O80" si="8">M79</f>
        <v>52377228.219999991</v>
      </c>
      <c r="N78" s="305">
        <f t="shared" si="8"/>
        <v>52377228.219999991</v>
      </c>
      <c r="O78" s="305">
        <f t="shared" si="8"/>
        <v>52377228.219999991</v>
      </c>
      <c r="P78" s="306"/>
      <c r="Q78" s="307"/>
    </row>
    <row r="79" spans="1:17" s="34" customFormat="1" ht="22.5">
      <c r="A79" s="308"/>
      <c r="B79" s="310"/>
      <c r="C79" s="310">
        <v>3</v>
      </c>
      <c r="D79" s="310"/>
      <c r="E79" s="310"/>
      <c r="F79" s="303"/>
      <c r="G79" s="298" t="s">
        <v>715</v>
      </c>
      <c r="H79" s="298"/>
      <c r="I79" s="299"/>
      <c r="J79" s="301"/>
      <c r="K79" s="301"/>
      <c r="L79" s="305">
        <f>L80</f>
        <v>54383613.219999999</v>
      </c>
      <c r="M79" s="305">
        <f t="shared" si="8"/>
        <v>52377228.219999991</v>
      </c>
      <c r="N79" s="305">
        <f t="shared" si="8"/>
        <v>52377228.219999991</v>
      </c>
      <c r="O79" s="305">
        <f t="shared" si="8"/>
        <v>52377228.219999991</v>
      </c>
      <c r="P79" s="306"/>
      <c r="Q79" s="307"/>
    </row>
    <row r="80" spans="1:17" s="34" customFormat="1" ht="15" customHeight="1">
      <c r="A80" s="308"/>
      <c r="B80" s="310"/>
      <c r="C80" s="310"/>
      <c r="D80" s="310">
        <v>1</v>
      </c>
      <c r="E80" s="310"/>
      <c r="F80" s="303"/>
      <c r="G80" s="298" t="s">
        <v>716</v>
      </c>
      <c r="H80" s="298"/>
      <c r="I80" s="299"/>
      <c r="J80" s="301"/>
      <c r="K80" s="301"/>
      <c r="L80" s="305">
        <f>L81</f>
        <v>54383613.219999999</v>
      </c>
      <c r="M80" s="305">
        <f t="shared" si="8"/>
        <v>52377228.219999991</v>
      </c>
      <c r="N80" s="305">
        <f t="shared" si="8"/>
        <v>52377228.219999991</v>
      </c>
      <c r="O80" s="305">
        <f t="shared" si="8"/>
        <v>52377228.219999991</v>
      </c>
      <c r="P80" s="306"/>
      <c r="Q80" s="307"/>
    </row>
    <row r="81" spans="1:17" s="34" customFormat="1" ht="15" customHeight="1">
      <c r="A81" s="308"/>
      <c r="B81" s="310"/>
      <c r="C81" s="310"/>
      <c r="D81" s="310"/>
      <c r="E81" s="310">
        <v>204</v>
      </c>
      <c r="F81" s="303"/>
      <c r="G81" s="298" t="s">
        <v>717</v>
      </c>
      <c r="H81" s="298" t="s">
        <v>401</v>
      </c>
      <c r="I81" s="299">
        <v>1</v>
      </c>
      <c r="J81" s="301">
        <v>1</v>
      </c>
      <c r="K81" s="301">
        <f>I81/J81</f>
        <v>1</v>
      </c>
      <c r="L81" s="305">
        <v>54383613.219999999</v>
      </c>
      <c r="M81" s="305">
        <v>52377228.219999991</v>
      </c>
      <c r="N81" s="305">
        <v>52377228.219999991</v>
      </c>
      <c r="O81" s="305">
        <v>52377228.219999991</v>
      </c>
      <c r="P81" s="306">
        <f>M81/L81</f>
        <v>0.96310680954787786</v>
      </c>
      <c r="Q81" s="307">
        <f>K81/P81</f>
        <v>1.038306437132805</v>
      </c>
    </row>
    <row r="82" spans="1:17" s="34" customFormat="1" ht="15" customHeight="1">
      <c r="A82" s="308"/>
      <c r="B82" s="310"/>
      <c r="C82" s="310">
        <v>8</v>
      </c>
      <c r="D82" s="310"/>
      <c r="E82" s="310"/>
      <c r="F82" s="303"/>
      <c r="G82" s="298" t="s">
        <v>718</v>
      </c>
      <c r="H82" s="298"/>
      <c r="I82" s="299"/>
      <c r="J82" s="301"/>
      <c r="K82" s="301"/>
      <c r="L82" s="305">
        <f>L83</f>
        <v>47636955.079999976</v>
      </c>
      <c r="M82" s="305">
        <f t="shared" ref="M82:O83" si="9">M83</f>
        <v>33636955.079999998</v>
      </c>
      <c r="N82" s="305">
        <f t="shared" si="9"/>
        <v>33636955.079999998</v>
      </c>
      <c r="O82" s="305">
        <f t="shared" si="9"/>
        <v>33636955.079999998</v>
      </c>
      <c r="P82" s="306"/>
      <c r="Q82" s="307"/>
    </row>
    <row r="83" spans="1:17" s="34" customFormat="1" ht="15" customHeight="1">
      <c r="A83" s="308"/>
      <c r="B83" s="310"/>
      <c r="C83" s="310"/>
      <c r="D83" s="310">
        <v>5</v>
      </c>
      <c r="E83" s="310"/>
      <c r="F83" s="303"/>
      <c r="G83" s="298" t="s">
        <v>719</v>
      </c>
      <c r="H83" s="298"/>
      <c r="I83" s="299"/>
      <c r="J83" s="301"/>
      <c r="K83" s="301"/>
      <c r="L83" s="305">
        <f>L84</f>
        <v>47636955.079999976</v>
      </c>
      <c r="M83" s="305">
        <f t="shared" si="9"/>
        <v>33636955.079999998</v>
      </c>
      <c r="N83" s="305">
        <f t="shared" si="9"/>
        <v>33636955.079999998</v>
      </c>
      <c r="O83" s="305">
        <f t="shared" si="9"/>
        <v>33636955.079999998</v>
      </c>
      <c r="P83" s="306"/>
      <c r="Q83" s="307"/>
    </row>
    <row r="84" spans="1:17" s="34" customFormat="1" ht="15" customHeight="1">
      <c r="A84" s="308"/>
      <c r="B84" s="310"/>
      <c r="C84" s="310"/>
      <c r="D84" s="310"/>
      <c r="E84" s="310">
        <v>201</v>
      </c>
      <c r="F84" s="303"/>
      <c r="G84" s="298" t="s">
        <v>502</v>
      </c>
      <c r="H84" s="298" t="s">
        <v>720</v>
      </c>
      <c r="I84" s="299">
        <v>1</v>
      </c>
      <c r="J84" s="301">
        <v>1</v>
      </c>
      <c r="K84" s="301">
        <f>I84/J84</f>
        <v>1</v>
      </c>
      <c r="L84" s="305">
        <v>47636955.079999976</v>
      </c>
      <c r="M84" s="305">
        <v>33636955.079999998</v>
      </c>
      <c r="N84" s="305">
        <v>33636955.079999998</v>
      </c>
      <c r="O84" s="305">
        <v>33636955.079999998</v>
      </c>
      <c r="P84" s="306">
        <f>M84/L84</f>
        <v>0.70611051910247358</v>
      </c>
      <c r="Q84" s="307">
        <f>K84/P84</f>
        <v>1.416208897823934</v>
      </c>
    </row>
    <row r="85" spans="1:17" s="34" customFormat="1" ht="15" customHeight="1">
      <c r="A85" s="308"/>
      <c r="B85" s="303"/>
      <c r="C85" s="303"/>
      <c r="D85" s="303"/>
      <c r="E85" s="303"/>
      <c r="F85" s="303"/>
      <c r="G85" s="41"/>
      <c r="H85" s="303"/>
      <c r="I85" s="313"/>
      <c r="J85" s="299"/>
      <c r="K85" s="301"/>
      <c r="L85" s="305"/>
      <c r="M85" s="305"/>
      <c r="N85" s="305"/>
      <c r="O85" s="305"/>
      <c r="P85" s="306"/>
      <c r="Q85" s="307"/>
    </row>
    <row r="86" spans="1:17" s="34" customFormat="1" ht="15" customHeight="1">
      <c r="A86" s="46"/>
      <c r="B86" s="314"/>
      <c r="C86" s="314"/>
      <c r="D86" s="314"/>
      <c r="E86" s="314"/>
      <c r="F86" s="314"/>
      <c r="G86" s="58" t="s">
        <v>721</v>
      </c>
      <c r="H86" s="314"/>
      <c r="I86" s="315"/>
      <c r="J86" s="316"/>
      <c r="K86" s="315"/>
      <c r="L86" s="317">
        <f>L8+L36+L44+L52+L77</f>
        <v>268869179.02999997</v>
      </c>
      <c r="M86" s="317">
        <f>M8+M36+M44+M52+M77</f>
        <v>238789174.88999996</v>
      </c>
      <c r="N86" s="317">
        <f>N8+N36+N44+N52+N77</f>
        <v>238789174.88999996</v>
      </c>
      <c r="O86" s="317">
        <f>O8+O36+O44+O52+O77</f>
        <v>238789174.88999996</v>
      </c>
      <c r="P86" s="317">
        <f>P8+P36+P44+P52+P77</f>
        <v>0</v>
      </c>
      <c r="Q86" s="318"/>
    </row>
    <row r="87" spans="1:17">
      <c r="B87" s="19"/>
      <c r="C87" s="19"/>
    </row>
    <row r="88" spans="1:17">
      <c r="B88" s="8"/>
      <c r="C88" s="8"/>
    </row>
    <row r="89" spans="1:17">
      <c r="B89" s="10"/>
      <c r="C89" s="10"/>
    </row>
  </sheetData>
  <autoFilter ref="A7:Q84"/>
  <mergeCells count="15">
    <mergeCell ref="K6:K7"/>
    <mergeCell ref="L6:O6"/>
    <mergeCell ref="P6:P7"/>
    <mergeCell ref="Q6:Q7"/>
    <mergeCell ref="A1:Q1"/>
    <mergeCell ref="A3:Q3"/>
    <mergeCell ref="A4:Q4"/>
    <mergeCell ref="A5:A7"/>
    <mergeCell ref="B5:B7"/>
    <mergeCell ref="C5:C7"/>
    <mergeCell ref="D5:D7"/>
    <mergeCell ref="E5:E7"/>
    <mergeCell ref="F5:F7"/>
    <mergeCell ref="G5:G7"/>
    <mergeCell ref="H5:H7"/>
  </mergeCells>
  <printOptions horizontalCentered="1"/>
  <pageMargins left="0.39370078740157483" right="0.19685039370078741" top="1.6535433070866143" bottom="0.47244094488188981" header="0.19685039370078741" footer="0.19685039370078741"/>
  <pageSetup scale="79"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sheetPr>
    <tabColor rgb="FF00B050"/>
  </sheetPr>
  <dimension ref="A1:Q85"/>
  <sheetViews>
    <sheetView showGridLines="0" view="pageBreakPreview" topLeftCell="A64" zoomScale="60" zoomScaleNormal="100" workbookViewId="0">
      <selection activeCell="G93" sqref="G93"/>
    </sheetView>
  </sheetViews>
  <sheetFormatPr baseColWidth="10" defaultRowHeight="13.5"/>
  <cols>
    <col min="1" max="1" width="6.7109375" style="1" customWidth="1"/>
    <col min="2" max="3" width="3.42578125" style="1" customWidth="1"/>
    <col min="4" max="4" width="4.5703125" style="1" customWidth="1"/>
    <col min="5" max="5" width="3.7109375" style="1" customWidth="1"/>
    <col min="6" max="6" width="47" style="1" customWidth="1"/>
    <col min="7" max="7" width="110.42578125" style="1" customWidth="1"/>
    <col min="8" max="16384" width="11.42578125" style="1"/>
  </cols>
  <sheetData>
    <row r="1" spans="1:17" ht="35.1" customHeight="1">
      <c r="A1" s="395" t="s">
        <v>722</v>
      </c>
      <c r="B1" s="396"/>
      <c r="C1" s="396"/>
      <c r="D1" s="396"/>
      <c r="E1" s="396"/>
      <c r="F1" s="396"/>
      <c r="G1" s="397"/>
    </row>
    <row r="2" spans="1:17" ht="6" customHeight="1">
      <c r="G2" s="69"/>
    </row>
    <row r="3" spans="1:17" ht="20.100000000000001" customHeight="1">
      <c r="A3" s="290" t="s">
        <v>648</v>
      </c>
      <c r="B3" s="319"/>
      <c r="C3" s="319"/>
      <c r="D3" s="319"/>
      <c r="E3" s="319"/>
      <c r="F3" s="319"/>
      <c r="G3" s="320"/>
      <c r="H3" s="251"/>
      <c r="I3" s="251"/>
      <c r="J3" s="251"/>
      <c r="K3" s="251"/>
      <c r="L3" s="251"/>
      <c r="M3" s="251"/>
      <c r="N3" s="251"/>
      <c r="O3" s="251"/>
      <c r="P3" s="251"/>
      <c r="Q3" s="251"/>
    </row>
    <row r="4" spans="1:17" ht="20.100000000000001" customHeight="1">
      <c r="A4" s="429" t="s">
        <v>584</v>
      </c>
      <c r="B4" s="430"/>
      <c r="C4" s="430"/>
      <c r="D4" s="430"/>
      <c r="E4" s="430"/>
      <c r="F4" s="430"/>
      <c r="G4" s="431"/>
      <c r="H4" s="251"/>
      <c r="I4" s="251"/>
      <c r="J4" s="251"/>
      <c r="K4" s="251"/>
      <c r="L4" s="251"/>
      <c r="M4" s="251"/>
      <c r="N4" s="251"/>
      <c r="O4" s="251"/>
      <c r="P4" s="251"/>
      <c r="Q4" s="251"/>
    </row>
    <row r="5" spans="1:17" ht="34.15" customHeight="1">
      <c r="A5" s="401" t="s">
        <v>76</v>
      </c>
      <c r="B5" s="401" t="s">
        <v>39</v>
      </c>
      <c r="C5" s="401" t="s">
        <v>37</v>
      </c>
      <c r="D5" s="401" t="s">
        <v>38</v>
      </c>
      <c r="E5" s="401" t="s">
        <v>10</v>
      </c>
      <c r="F5" s="401" t="s">
        <v>11</v>
      </c>
      <c r="G5" s="401" t="s">
        <v>723</v>
      </c>
    </row>
    <row r="6" spans="1:17" ht="20.45" customHeight="1">
      <c r="A6" s="402"/>
      <c r="B6" s="402"/>
      <c r="C6" s="402"/>
      <c r="D6" s="402"/>
      <c r="E6" s="402"/>
      <c r="F6" s="402"/>
      <c r="G6" s="402"/>
    </row>
    <row r="7" spans="1:17" s="48" customFormat="1" ht="22.5">
      <c r="A7" s="321">
        <v>1</v>
      </c>
      <c r="B7" s="4"/>
      <c r="C7" s="4"/>
      <c r="D7" s="4"/>
      <c r="E7" s="4"/>
      <c r="F7" s="322" t="s">
        <v>661</v>
      </c>
      <c r="G7" s="291"/>
    </row>
    <row r="8" spans="1:17" s="48" customFormat="1" ht="15" customHeight="1">
      <c r="A8" s="291"/>
      <c r="B8" s="291">
        <v>1</v>
      </c>
      <c r="C8" s="291"/>
      <c r="D8" s="291"/>
      <c r="E8" s="291"/>
      <c r="F8" s="322" t="s">
        <v>662</v>
      </c>
      <c r="G8" s="323"/>
    </row>
    <row r="9" spans="1:17" s="48" customFormat="1" ht="15" customHeight="1">
      <c r="A9" s="324"/>
      <c r="B9" s="4"/>
      <c r="C9" s="291">
        <v>2</v>
      </c>
      <c r="D9" s="291"/>
      <c r="E9" s="291"/>
      <c r="F9" s="322" t="s">
        <v>663</v>
      </c>
      <c r="G9" s="323"/>
    </row>
    <row r="10" spans="1:17" s="48" customFormat="1" ht="15" customHeight="1">
      <c r="A10" s="324"/>
      <c r="B10" s="324"/>
      <c r="C10" s="4"/>
      <c r="D10" s="291">
        <v>4</v>
      </c>
      <c r="E10" s="291"/>
      <c r="F10" s="322" t="s">
        <v>664</v>
      </c>
      <c r="G10" s="324"/>
    </row>
    <row r="11" spans="1:17" s="48" customFormat="1" ht="33.75">
      <c r="A11" s="324"/>
      <c r="B11" s="324"/>
      <c r="C11" s="324"/>
      <c r="D11" s="4"/>
      <c r="E11" s="291">
        <v>201</v>
      </c>
      <c r="F11" s="322" t="s">
        <v>666</v>
      </c>
      <c r="G11" s="325" t="s">
        <v>724</v>
      </c>
    </row>
    <row r="12" spans="1:17" s="48" customFormat="1" ht="15" customHeight="1">
      <c r="A12" s="324"/>
      <c r="B12" s="326">
        <v>2</v>
      </c>
      <c r="C12" s="326"/>
      <c r="D12" s="326"/>
      <c r="E12" s="326"/>
      <c r="F12" s="322" t="s">
        <v>668</v>
      </c>
      <c r="G12" s="327"/>
    </row>
    <row r="13" spans="1:17" s="48" customFormat="1" ht="15" customHeight="1">
      <c r="A13" s="324"/>
      <c r="B13" s="326"/>
      <c r="C13" s="326">
        <v>2</v>
      </c>
      <c r="D13" s="326"/>
      <c r="E13" s="326"/>
      <c r="F13" s="322" t="s">
        <v>669</v>
      </c>
      <c r="G13" s="327"/>
    </row>
    <row r="14" spans="1:17" s="48" customFormat="1" ht="15" customHeight="1">
      <c r="A14" s="324"/>
      <c r="B14" s="326"/>
      <c r="C14" s="326"/>
      <c r="D14" s="326">
        <v>6</v>
      </c>
      <c r="E14" s="326"/>
      <c r="F14" s="322" t="s">
        <v>670</v>
      </c>
      <c r="G14" s="327"/>
    </row>
    <row r="15" spans="1:17" s="48" customFormat="1" ht="45">
      <c r="A15" s="324"/>
      <c r="B15" s="326"/>
      <c r="C15" s="326"/>
      <c r="D15" s="326"/>
      <c r="E15" s="326">
        <v>203</v>
      </c>
      <c r="F15" s="322" t="s">
        <v>671</v>
      </c>
      <c r="G15" s="325" t="s">
        <v>725</v>
      </c>
    </row>
    <row r="16" spans="1:17" s="48" customFormat="1" ht="22.5">
      <c r="A16" s="324"/>
      <c r="B16" s="324"/>
      <c r="C16" s="326">
        <v>4</v>
      </c>
      <c r="D16" s="326"/>
      <c r="E16" s="326"/>
      <c r="F16" s="322" t="s">
        <v>672</v>
      </c>
      <c r="G16" s="324"/>
    </row>
    <row r="17" spans="1:7" s="48" customFormat="1" ht="15" customHeight="1">
      <c r="A17" s="324"/>
      <c r="B17" s="324"/>
      <c r="C17" s="326"/>
      <c r="D17" s="326">
        <v>1</v>
      </c>
      <c r="E17" s="326"/>
      <c r="F17" s="322" t="s">
        <v>673</v>
      </c>
      <c r="G17" s="324"/>
    </row>
    <row r="18" spans="1:7" s="48" customFormat="1" ht="45">
      <c r="A18" s="324"/>
      <c r="B18" s="324"/>
      <c r="C18" s="326"/>
      <c r="D18" s="326"/>
      <c r="E18" s="326">
        <v>211</v>
      </c>
      <c r="F18" s="322" t="s">
        <v>402</v>
      </c>
      <c r="G18" s="325" t="s">
        <v>726</v>
      </c>
    </row>
    <row r="19" spans="1:7" s="48" customFormat="1" ht="22.5">
      <c r="A19" s="324"/>
      <c r="B19" s="324"/>
      <c r="C19" s="324"/>
      <c r="D19" s="324"/>
      <c r="E19" s="324">
        <v>212</v>
      </c>
      <c r="F19" s="322" t="s">
        <v>674</v>
      </c>
      <c r="G19" s="324" t="s">
        <v>727</v>
      </c>
    </row>
    <row r="20" spans="1:7" s="48" customFormat="1" ht="15" customHeight="1">
      <c r="A20" s="324"/>
      <c r="B20" s="324"/>
      <c r="C20" s="324"/>
      <c r="D20" s="324">
        <v>2</v>
      </c>
      <c r="E20" s="324"/>
      <c r="F20" s="322" t="s">
        <v>675</v>
      </c>
      <c r="G20" s="324"/>
    </row>
    <row r="21" spans="1:7" s="48" customFormat="1" ht="33.75">
      <c r="A21" s="324"/>
      <c r="B21" s="324"/>
      <c r="C21" s="324"/>
      <c r="D21" s="324"/>
      <c r="E21" s="324">
        <v>215</v>
      </c>
      <c r="F21" s="322" t="s">
        <v>408</v>
      </c>
      <c r="G21" s="325" t="s">
        <v>728</v>
      </c>
    </row>
    <row r="22" spans="1:7" s="48" customFormat="1" ht="15" customHeight="1">
      <c r="A22" s="324"/>
      <c r="B22" s="324"/>
      <c r="C22" s="324">
        <v>5</v>
      </c>
      <c r="D22" s="324"/>
      <c r="E22" s="324"/>
      <c r="F22" s="322" t="s">
        <v>676</v>
      </c>
      <c r="G22" s="324"/>
    </row>
    <row r="23" spans="1:7" s="48" customFormat="1" ht="15" customHeight="1">
      <c r="A23" s="324"/>
      <c r="B23" s="324"/>
      <c r="C23" s="324"/>
      <c r="D23" s="324">
        <v>1</v>
      </c>
      <c r="E23" s="324"/>
      <c r="F23" s="322" t="s">
        <v>677</v>
      </c>
      <c r="G23" s="324"/>
    </row>
    <row r="24" spans="1:7" s="48" customFormat="1" ht="22.5">
      <c r="A24" s="324"/>
      <c r="B24" s="324"/>
      <c r="C24" s="324"/>
      <c r="D24" s="324"/>
      <c r="E24" s="324">
        <v>216</v>
      </c>
      <c r="F24" s="322" t="s">
        <v>678</v>
      </c>
      <c r="G24" s="328" t="s">
        <v>729</v>
      </c>
    </row>
    <row r="25" spans="1:7" s="48" customFormat="1" ht="45">
      <c r="A25" s="324"/>
      <c r="B25" s="324"/>
      <c r="C25" s="324"/>
      <c r="D25" s="324"/>
      <c r="E25" s="324">
        <v>218</v>
      </c>
      <c r="F25" s="322" t="s">
        <v>416</v>
      </c>
      <c r="G25" s="325" t="s">
        <v>730</v>
      </c>
    </row>
    <row r="26" spans="1:7" s="48" customFormat="1" ht="15" customHeight="1">
      <c r="A26" s="324"/>
      <c r="B26" s="324"/>
      <c r="C26" s="324">
        <v>6</v>
      </c>
      <c r="D26" s="324"/>
      <c r="E26" s="324"/>
      <c r="F26" s="322" t="s">
        <v>680</v>
      </c>
      <c r="G26" s="324"/>
    </row>
    <row r="27" spans="1:7" s="48" customFormat="1" ht="15" customHeight="1">
      <c r="A27" s="324"/>
      <c r="B27" s="324"/>
      <c r="C27" s="324"/>
      <c r="D27" s="324">
        <v>9</v>
      </c>
      <c r="E27" s="324"/>
      <c r="F27" s="322" t="s">
        <v>681</v>
      </c>
      <c r="G27" s="324"/>
    </row>
    <row r="28" spans="1:7" s="48" customFormat="1" ht="33.75">
      <c r="A28" s="324"/>
      <c r="B28" s="324"/>
      <c r="C28" s="324"/>
      <c r="D28" s="324"/>
      <c r="E28" s="324">
        <v>228</v>
      </c>
      <c r="F28" s="322" t="s">
        <v>682</v>
      </c>
      <c r="G28" s="328" t="s">
        <v>731</v>
      </c>
    </row>
    <row r="29" spans="1:7" s="48" customFormat="1" ht="33.75">
      <c r="A29" s="324"/>
      <c r="B29" s="324"/>
      <c r="C29" s="324"/>
      <c r="D29" s="324"/>
      <c r="E29" s="324">
        <v>229</v>
      </c>
      <c r="F29" s="322" t="s">
        <v>683</v>
      </c>
      <c r="G29" s="328" t="s">
        <v>732</v>
      </c>
    </row>
    <row r="30" spans="1:7" s="48" customFormat="1" ht="33.75">
      <c r="A30" s="324"/>
      <c r="B30" s="324"/>
      <c r="C30" s="324"/>
      <c r="D30" s="324"/>
      <c r="E30" s="324">
        <v>230</v>
      </c>
      <c r="F30" s="322" t="s">
        <v>424</v>
      </c>
      <c r="G30" s="325" t="s">
        <v>733</v>
      </c>
    </row>
    <row r="31" spans="1:7" s="48" customFormat="1" ht="15" customHeight="1">
      <c r="A31" s="324"/>
      <c r="B31" s="324">
        <v>3</v>
      </c>
      <c r="C31" s="324"/>
      <c r="D31" s="324"/>
      <c r="E31" s="324"/>
      <c r="F31" s="322" t="s">
        <v>684</v>
      </c>
      <c r="G31" s="324"/>
    </row>
    <row r="32" spans="1:7" s="48" customFormat="1" ht="22.5">
      <c r="A32" s="324"/>
      <c r="B32" s="324"/>
      <c r="C32" s="324">
        <v>1</v>
      </c>
      <c r="D32" s="324"/>
      <c r="E32" s="324"/>
      <c r="F32" s="329" t="s">
        <v>685</v>
      </c>
      <c r="G32" s="324"/>
    </row>
    <row r="33" spans="1:7">
      <c r="A33" s="324"/>
      <c r="B33" s="324"/>
      <c r="C33" s="324"/>
      <c r="D33" s="324">
        <v>2</v>
      </c>
      <c r="E33" s="324"/>
      <c r="F33" s="329" t="s">
        <v>686</v>
      </c>
      <c r="G33" s="330"/>
    </row>
    <row r="34" spans="1:7" ht="22.5">
      <c r="A34" s="324"/>
      <c r="B34" s="324"/>
      <c r="C34" s="324"/>
      <c r="D34" s="324"/>
      <c r="E34" s="324">
        <v>232</v>
      </c>
      <c r="F34" s="329" t="s">
        <v>687</v>
      </c>
      <c r="G34" s="325" t="s">
        <v>734</v>
      </c>
    </row>
    <row r="35" spans="1:7" ht="22.5">
      <c r="A35" s="324">
        <v>2</v>
      </c>
      <c r="B35" s="324"/>
      <c r="C35" s="324"/>
      <c r="D35" s="324"/>
      <c r="E35" s="324"/>
      <c r="F35" s="329" t="s">
        <v>688</v>
      </c>
      <c r="G35" s="331"/>
    </row>
    <row r="36" spans="1:7">
      <c r="A36" s="324"/>
      <c r="B36" s="326">
        <v>1</v>
      </c>
      <c r="C36" s="326"/>
      <c r="D36" s="326"/>
      <c r="E36" s="326"/>
      <c r="F36" s="329" t="s">
        <v>662</v>
      </c>
      <c r="G36" s="330"/>
    </row>
    <row r="37" spans="1:7" ht="22.5">
      <c r="A37" s="324"/>
      <c r="B37" s="326"/>
      <c r="C37" s="326">
        <v>7</v>
      </c>
      <c r="D37" s="326"/>
      <c r="E37" s="326"/>
      <c r="F37" s="329" t="s">
        <v>689</v>
      </c>
      <c r="G37" s="330"/>
    </row>
    <row r="38" spans="1:7">
      <c r="A38" s="324"/>
      <c r="B38" s="326"/>
      <c r="C38" s="326"/>
      <c r="D38" s="326">
        <v>1</v>
      </c>
      <c r="E38" s="326"/>
      <c r="F38" s="329" t="s">
        <v>430</v>
      </c>
      <c r="G38" s="330"/>
    </row>
    <row r="39" spans="1:7" ht="33.75">
      <c r="A39" s="324"/>
      <c r="B39" s="326"/>
      <c r="C39" s="326"/>
      <c r="D39" s="326"/>
      <c r="E39" s="326">
        <v>201</v>
      </c>
      <c r="F39" s="329" t="s">
        <v>690</v>
      </c>
      <c r="G39" s="325" t="s">
        <v>735</v>
      </c>
    </row>
    <row r="40" spans="1:7">
      <c r="A40" s="324"/>
      <c r="B40" s="326"/>
      <c r="C40" s="326"/>
      <c r="D40" s="326"/>
      <c r="E40" s="326">
        <v>203</v>
      </c>
      <c r="F40" s="329" t="s">
        <v>429</v>
      </c>
      <c r="G40" s="324" t="s">
        <v>736</v>
      </c>
    </row>
    <row r="41" spans="1:7">
      <c r="A41" s="324"/>
      <c r="B41" s="326"/>
      <c r="C41" s="326"/>
      <c r="D41" s="326">
        <v>2</v>
      </c>
      <c r="E41" s="326"/>
      <c r="F41" s="329" t="s">
        <v>692</v>
      </c>
      <c r="G41" s="330"/>
    </row>
    <row r="42" spans="1:7" ht="22.5">
      <c r="A42" s="324"/>
      <c r="B42" s="326"/>
      <c r="C42" s="326"/>
      <c r="D42" s="326"/>
      <c r="E42" s="326">
        <v>204</v>
      </c>
      <c r="F42" s="329" t="s">
        <v>438</v>
      </c>
      <c r="G42" s="325" t="s">
        <v>737</v>
      </c>
    </row>
    <row r="43" spans="1:7">
      <c r="A43" s="324">
        <v>3</v>
      </c>
      <c r="B43" s="324"/>
      <c r="C43" s="324"/>
      <c r="D43" s="324"/>
      <c r="E43" s="324"/>
      <c r="F43" s="329" t="s">
        <v>693</v>
      </c>
      <c r="G43" s="330"/>
    </row>
    <row r="44" spans="1:7">
      <c r="A44" s="324"/>
      <c r="B44" s="324">
        <v>3</v>
      </c>
      <c r="C44" s="324"/>
      <c r="D44" s="324"/>
      <c r="E44" s="324"/>
      <c r="F44" s="329" t="s">
        <v>694</v>
      </c>
      <c r="G44" s="330"/>
    </row>
    <row r="45" spans="1:7" ht="22.5">
      <c r="A45" s="324"/>
      <c r="B45" s="324"/>
      <c r="C45" s="324">
        <v>1</v>
      </c>
      <c r="D45" s="324"/>
      <c r="E45" s="324"/>
      <c r="F45" s="329" t="s">
        <v>685</v>
      </c>
      <c r="G45" s="330"/>
    </row>
    <row r="46" spans="1:7">
      <c r="A46" s="324"/>
      <c r="B46" s="324"/>
      <c r="C46" s="324"/>
      <c r="D46" s="324">
        <v>1</v>
      </c>
      <c r="E46" s="324"/>
      <c r="F46" s="329" t="s">
        <v>695</v>
      </c>
      <c r="G46" s="330"/>
    </row>
    <row r="47" spans="1:7" ht="45">
      <c r="A47" s="324"/>
      <c r="B47" s="324"/>
      <c r="C47" s="324"/>
      <c r="D47" s="324"/>
      <c r="E47" s="324">
        <v>215</v>
      </c>
      <c r="F47" s="329" t="s">
        <v>441</v>
      </c>
      <c r="G47" s="325" t="s">
        <v>738</v>
      </c>
    </row>
    <row r="48" spans="1:7">
      <c r="A48" s="324"/>
      <c r="B48" s="324"/>
      <c r="C48" s="324">
        <v>9</v>
      </c>
      <c r="D48" s="324"/>
      <c r="E48" s="324"/>
      <c r="F48" s="329" t="s">
        <v>697</v>
      </c>
      <c r="G48" s="330"/>
    </row>
    <row r="49" spans="1:7">
      <c r="A49" s="324"/>
      <c r="B49" s="324"/>
      <c r="C49" s="324"/>
      <c r="D49" s="324">
        <v>3</v>
      </c>
      <c r="E49" s="324"/>
      <c r="F49" s="329" t="s">
        <v>698</v>
      </c>
      <c r="G49" s="330"/>
    </row>
    <row r="50" spans="1:7" ht="56.25">
      <c r="A50" s="324"/>
      <c r="B50" s="324"/>
      <c r="C50" s="324"/>
      <c r="D50" s="324"/>
      <c r="E50" s="324">
        <v>201</v>
      </c>
      <c r="F50" s="329" t="s">
        <v>445</v>
      </c>
      <c r="G50" s="325" t="s">
        <v>739</v>
      </c>
    </row>
    <row r="51" spans="1:7" ht="22.5">
      <c r="A51" s="324">
        <v>4</v>
      </c>
      <c r="B51" s="324"/>
      <c r="C51" s="324"/>
      <c r="D51" s="324"/>
      <c r="E51" s="324"/>
      <c r="F51" s="329" t="s">
        <v>700</v>
      </c>
      <c r="G51" s="330"/>
    </row>
    <row r="52" spans="1:7">
      <c r="A52" s="324"/>
      <c r="B52" s="324">
        <v>2</v>
      </c>
      <c r="C52" s="324"/>
      <c r="D52" s="324"/>
      <c r="E52" s="324"/>
      <c r="F52" s="329" t="s">
        <v>668</v>
      </c>
      <c r="G52" s="330"/>
    </row>
    <row r="53" spans="1:7">
      <c r="A53" s="324"/>
      <c r="B53" s="324"/>
      <c r="C53" s="324">
        <v>1</v>
      </c>
      <c r="D53" s="324"/>
      <c r="E53" s="324"/>
      <c r="F53" s="329" t="s">
        <v>701</v>
      </c>
      <c r="G53" s="330"/>
    </row>
    <row r="54" spans="1:7">
      <c r="A54" s="324"/>
      <c r="B54" s="324"/>
      <c r="C54" s="324"/>
      <c r="D54" s="324">
        <v>1</v>
      </c>
      <c r="E54" s="324"/>
      <c r="F54" s="329" t="s">
        <v>702</v>
      </c>
      <c r="G54" s="330"/>
    </row>
    <row r="55" spans="1:7" ht="22.5">
      <c r="A55" s="324"/>
      <c r="B55" s="324"/>
      <c r="C55" s="324"/>
      <c r="D55" s="324"/>
      <c r="E55" s="324">
        <v>203</v>
      </c>
      <c r="F55" s="329" t="s">
        <v>449</v>
      </c>
      <c r="G55" s="325" t="s">
        <v>740</v>
      </c>
    </row>
    <row r="56" spans="1:7" ht="22.5">
      <c r="A56" s="324"/>
      <c r="B56" s="324"/>
      <c r="C56" s="324"/>
      <c r="D56" s="324">
        <v>3</v>
      </c>
      <c r="E56" s="324"/>
      <c r="F56" s="329" t="s">
        <v>704</v>
      </c>
      <c r="G56" s="330"/>
    </row>
    <row r="57" spans="1:7" ht="33.75">
      <c r="A57" s="324"/>
      <c r="B57" s="324"/>
      <c r="C57" s="324"/>
      <c r="D57" s="324"/>
      <c r="E57" s="324">
        <v>206</v>
      </c>
      <c r="F57" s="329" t="s">
        <v>458</v>
      </c>
      <c r="G57" s="325" t="s">
        <v>741</v>
      </c>
    </row>
    <row r="58" spans="1:7" ht="22.5">
      <c r="A58" s="324"/>
      <c r="B58" s="324"/>
      <c r="C58" s="324"/>
      <c r="D58" s="324">
        <v>5</v>
      </c>
      <c r="E58" s="324"/>
      <c r="F58" s="329" t="s">
        <v>706</v>
      </c>
      <c r="G58" s="330"/>
    </row>
    <row r="59" spans="1:7" ht="33.75">
      <c r="A59" s="324"/>
      <c r="B59" s="324"/>
      <c r="C59" s="324"/>
      <c r="D59" s="324"/>
      <c r="E59" s="324">
        <v>207</v>
      </c>
      <c r="F59" s="329" t="s">
        <v>463</v>
      </c>
      <c r="G59" s="325" t="s">
        <v>742</v>
      </c>
    </row>
    <row r="60" spans="1:7" ht="33.75">
      <c r="A60" s="324"/>
      <c r="B60" s="324"/>
      <c r="C60" s="324"/>
      <c r="D60" s="324"/>
      <c r="E60" s="324">
        <v>208</v>
      </c>
      <c r="F60" s="329" t="s">
        <v>469</v>
      </c>
      <c r="G60" s="325" t="s">
        <v>743</v>
      </c>
    </row>
    <row r="61" spans="1:7">
      <c r="A61" s="324"/>
      <c r="B61" s="324"/>
      <c r="C61" s="326">
        <v>2</v>
      </c>
      <c r="D61" s="326"/>
      <c r="E61" s="326"/>
      <c r="F61" s="329" t="s">
        <v>669</v>
      </c>
      <c r="G61" s="330"/>
    </row>
    <row r="62" spans="1:7">
      <c r="A62" s="324"/>
      <c r="B62" s="324"/>
      <c r="C62" s="326"/>
      <c r="D62" s="326">
        <v>1</v>
      </c>
      <c r="E62" s="326"/>
      <c r="F62" s="329" t="s">
        <v>707</v>
      </c>
      <c r="G62" s="330"/>
    </row>
    <row r="63" spans="1:7" ht="33.75">
      <c r="A63" s="324"/>
      <c r="B63" s="324"/>
      <c r="C63" s="326"/>
      <c r="D63" s="326"/>
      <c r="E63" s="326">
        <v>211</v>
      </c>
      <c r="F63" s="329" t="s">
        <v>473</v>
      </c>
      <c r="G63" s="325" t="s">
        <v>744</v>
      </c>
    </row>
    <row r="64" spans="1:7" ht="33.75">
      <c r="A64" s="324"/>
      <c r="B64" s="324"/>
      <c r="C64" s="326"/>
      <c r="D64" s="326"/>
      <c r="E64" s="326">
        <v>215</v>
      </c>
      <c r="F64" s="329" t="s">
        <v>708</v>
      </c>
      <c r="G64" s="325" t="s">
        <v>745</v>
      </c>
    </row>
    <row r="65" spans="1:7" ht="45">
      <c r="A65" s="324"/>
      <c r="B65" s="324"/>
      <c r="C65" s="326"/>
      <c r="D65" s="326"/>
      <c r="E65" s="326">
        <v>216</v>
      </c>
      <c r="F65" s="329" t="s">
        <v>709</v>
      </c>
      <c r="G65" s="325" t="s">
        <v>746</v>
      </c>
    </row>
    <row r="66" spans="1:7" ht="22.5">
      <c r="A66" s="324"/>
      <c r="B66" s="324"/>
      <c r="C66" s="326"/>
      <c r="D66" s="326"/>
      <c r="E66" s="326">
        <v>217</v>
      </c>
      <c r="F66" s="329" t="s">
        <v>710</v>
      </c>
      <c r="G66" s="325" t="s">
        <v>747</v>
      </c>
    </row>
    <row r="67" spans="1:7" ht="45">
      <c r="A67" s="324"/>
      <c r="B67" s="324"/>
      <c r="C67" s="326"/>
      <c r="D67" s="326"/>
      <c r="E67" s="326">
        <v>218</v>
      </c>
      <c r="F67" s="329" t="s">
        <v>483</v>
      </c>
      <c r="G67" s="325" t="s">
        <v>748</v>
      </c>
    </row>
    <row r="68" spans="1:7" ht="22.5">
      <c r="A68" s="324"/>
      <c r="B68" s="324"/>
      <c r="C68" s="324"/>
      <c r="D68" s="324"/>
      <c r="E68" s="324">
        <v>219</v>
      </c>
      <c r="F68" s="329" t="s">
        <v>487</v>
      </c>
      <c r="G68" s="325" t="s">
        <v>749</v>
      </c>
    </row>
    <row r="69" spans="1:7" ht="33.75">
      <c r="A69" s="324"/>
      <c r="B69" s="324"/>
      <c r="C69" s="324"/>
      <c r="D69" s="324"/>
      <c r="E69" s="324">
        <v>220</v>
      </c>
      <c r="F69" s="329" t="s">
        <v>491</v>
      </c>
      <c r="G69" s="325" t="s">
        <v>750</v>
      </c>
    </row>
    <row r="70" spans="1:7">
      <c r="A70" s="324"/>
      <c r="B70" s="324"/>
      <c r="C70" s="324"/>
      <c r="D70" s="324">
        <v>3</v>
      </c>
      <c r="E70" s="324"/>
      <c r="F70" s="329" t="s">
        <v>711</v>
      </c>
      <c r="G70" s="330"/>
    </row>
    <row r="71" spans="1:7" ht="22.5">
      <c r="A71" s="324"/>
      <c r="B71" s="324"/>
      <c r="C71" s="324"/>
      <c r="D71" s="324"/>
      <c r="E71" s="324">
        <v>222</v>
      </c>
      <c r="F71" s="329" t="s">
        <v>494</v>
      </c>
      <c r="G71" s="325" t="s">
        <v>751</v>
      </c>
    </row>
    <row r="72" spans="1:7">
      <c r="A72" s="324"/>
      <c r="B72" s="324"/>
      <c r="C72" s="324"/>
      <c r="D72" s="324">
        <v>4</v>
      </c>
      <c r="E72" s="324"/>
      <c r="F72" s="329" t="s">
        <v>498</v>
      </c>
      <c r="G72" s="330"/>
    </row>
    <row r="73" spans="1:7">
      <c r="A73" s="324"/>
      <c r="B73" s="324"/>
      <c r="C73" s="324"/>
      <c r="D73" s="324"/>
      <c r="E73" s="324">
        <v>223</v>
      </c>
      <c r="F73" s="329" t="s">
        <v>498</v>
      </c>
      <c r="G73" s="330"/>
    </row>
    <row r="74" spans="1:7">
      <c r="A74" s="324"/>
      <c r="B74" s="324"/>
      <c r="C74" s="324"/>
      <c r="D74" s="324">
        <v>5</v>
      </c>
      <c r="E74" s="324"/>
      <c r="F74" s="329" t="s">
        <v>670</v>
      </c>
      <c r="G74" s="330"/>
    </row>
    <row r="75" spans="1:7" ht="45">
      <c r="A75" s="324"/>
      <c r="B75" s="324"/>
      <c r="C75" s="324"/>
      <c r="D75" s="324"/>
      <c r="E75" s="324">
        <v>224</v>
      </c>
      <c r="F75" s="329" t="s">
        <v>712</v>
      </c>
      <c r="G75" s="325" t="s">
        <v>752</v>
      </c>
    </row>
    <row r="76" spans="1:7" ht="22.5">
      <c r="A76" s="324">
        <v>5</v>
      </c>
      <c r="B76" s="324"/>
      <c r="C76" s="324"/>
      <c r="D76" s="324"/>
      <c r="E76" s="324"/>
      <c r="F76" s="329" t="s">
        <v>714</v>
      </c>
      <c r="G76" s="330"/>
    </row>
    <row r="77" spans="1:7">
      <c r="A77" s="324"/>
      <c r="B77" s="326">
        <v>1</v>
      </c>
      <c r="C77" s="326"/>
      <c r="D77" s="326"/>
      <c r="E77" s="326"/>
      <c r="F77" s="329" t="s">
        <v>662</v>
      </c>
      <c r="G77" s="330"/>
    </row>
    <row r="78" spans="1:7">
      <c r="A78" s="324"/>
      <c r="B78" s="326"/>
      <c r="C78" s="326">
        <v>3</v>
      </c>
      <c r="D78" s="326"/>
      <c r="E78" s="326"/>
      <c r="F78" s="329" t="s">
        <v>715</v>
      </c>
      <c r="G78" s="330"/>
    </row>
    <row r="79" spans="1:7">
      <c r="A79" s="324"/>
      <c r="B79" s="326"/>
      <c r="C79" s="326"/>
      <c r="D79" s="326">
        <v>1</v>
      </c>
      <c r="E79" s="326"/>
      <c r="F79" s="329" t="s">
        <v>716</v>
      </c>
      <c r="G79" s="330"/>
    </row>
    <row r="80" spans="1:7" ht="45">
      <c r="A80" s="324"/>
      <c r="B80" s="326"/>
      <c r="C80" s="326"/>
      <c r="D80" s="326"/>
      <c r="E80" s="326">
        <v>204</v>
      </c>
      <c r="F80" s="329" t="s">
        <v>717</v>
      </c>
      <c r="G80" s="325" t="s">
        <v>753</v>
      </c>
    </row>
    <row r="81" spans="1:7">
      <c r="A81" s="324"/>
      <c r="B81" s="326"/>
      <c r="C81" s="326">
        <v>8</v>
      </c>
      <c r="D81" s="326"/>
      <c r="E81" s="326"/>
      <c r="F81" s="329" t="s">
        <v>718</v>
      </c>
      <c r="G81" s="330"/>
    </row>
    <row r="82" spans="1:7">
      <c r="A82" s="324"/>
      <c r="B82" s="326"/>
      <c r="C82" s="326"/>
      <c r="D82" s="326">
        <v>5</v>
      </c>
      <c r="E82" s="326"/>
      <c r="F82" s="329" t="s">
        <v>719</v>
      </c>
      <c r="G82" s="330"/>
    </row>
    <row r="83" spans="1:7" ht="45">
      <c r="A83" s="324"/>
      <c r="B83" s="326"/>
      <c r="C83" s="326"/>
      <c r="D83" s="326"/>
      <c r="E83" s="326">
        <v>201</v>
      </c>
      <c r="F83" s="329" t="s">
        <v>502</v>
      </c>
      <c r="G83" s="325" t="s">
        <v>754</v>
      </c>
    </row>
    <row r="84" spans="1:7">
      <c r="A84" s="308"/>
      <c r="B84" s="303"/>
      <c r="C84" s="303"/>
      <c r="D84" s="303"/>
      <c r="E84" s="303"/>
      <c r="F84" s="332"/>
      <c r="G84" s="17"/>
    </row>
    <row r="85" spans="1:7">
      <c r="A85" s="46"/>
      <c r="B85" s="314"/>
      <c r="C85" s="314"/>
      <c r="D85" s="314"/>
      <c r="E85" s="314"/>
      <c r="F85" s="18"/>
      <c r="G85" s="18"/>
    </row>
  </sheetData>
  <mergeCells count="9">
    <mergeCell ref="A1:G1"/>
    <mergeCell ref="A4:G4"/>
    <mergeCell ref="A5:A6"/>
    <mergeCell ref="B5:B6"/>
    <mergeCell ref="C5:C6"/>
    <mergeCell ref="D5:D6"/>
    <mergeCell ref="E5:E6"/>
    <mergeCell ref="F5:F6"/>
    <mergeCell ref="G5:G6"/>
  </mergeCells>
  <printOptions horizontalCentered="1"/>
  <pageMargins left="0.19685039370078741"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sheetPr>
    <tabColor rgb="FF00B050"/>
  </sheetPr>
  <dimension ref="A1:W87"/>
  <sheetViews>
    <sheetView showGridLines="0" view="pageBreakPreview" topLeftCell="D16" zoomScale="70" zoomScaleNormal="85" zoomScaleSheetLayoutView="70" workbookViewId="0">
      <selection activeCell="P25" sqref="P25"/>
    </sheetView>
  </sheetViews>
  <sheetFormatPr baseColWidth="10" defaultRowHeight="13.5"/>
  <cols>
    <col min="1" max="1" width="3.85546875" style="333" customWidth="1"/>
    <col min="2" max="4" width="3.140625" style="333" customWidth="1"/>
    <col min="5" max="5" width="4" style="333" customWidth="1"/>
    <col min="6" max="6" width="29.140625" style="333" customWidth="1"/>
    <col min="7" max="7" width="8" style="333" customWidth="1"/>
    <col min="8" max="8" width="11.28515625" style="333" customWidth="1"/>
    <col min="9" max="9" width="14.42578125" style="333" customWidth="1"/>
    <col min="10" max="10" width="13" style="333" customWidth="1"/>
    <col min="11" max="11" width="6.7109375" style="333" customWidth="1"/>
    <col min="12" max="12" width="9" style="333" customWidth="1"/>
    <col min="13" max="14" width="15" style="334" customWidth="1"/>
    <col min="15" max="15" width="13.42578125" style="334" customWidth="1"/>
    <col min="16" max="16" width="13.7109375" style="334" customWidth="1"/>
    <col min="17" max="17" width="14.28515625" style="335" customWidth="1"/>
    <col min="18" max="18" width="11" style="333" customWidth="1"/>
    <col min="19" max="19" width="10" style="333" customWidth="1"/>
    <col min="20" max="20" width="9.28515625" style="333" customWidth="1"/>
    <col min="21" max="21" width="11.7109375" style="333" customWidth="1"/>
    <col min="22" max="22" width="11.42578125" style="333"/>
    <col min="23" max="23" width="17.85546875" style="333" bestFit="1" customWidth="1"/>
    <col min="24" max="16384" width="11.42578125" style="333"/>
  </cols>
  <sheetData>
    <row r="1" spans="1:21" ht="25.15" customHeight="1">
      <c r="A1" s="432" t="s">
        <v>755</v>
      </c>
      <c r="B1" s="433"/>
      <c r="C1" s="433"/>
      <c r="D1" s="433"/>
      <c r="E1" s="433"/>
      <c r="F1" s="433"/>
      <c r="G1" s="433"/>
      <c r="H1" s="433"/>
      <c r="I1" s="433"/>
      <c r="J1" s="433"/>
      <c r="K1" s="433"/>
      <c r="L1" s="433"/>
      <c r="M1" s="433"/>
      <c r="N1" s="433"/>
      <c r="O1" s="433"/>
      <c r="P1" s="433"/>
      <c r="Q1" s="433"/>
      <c r="R1" s="433"/>
      <c r="S1" s="433"/>
      <c r="T1" s="433"/>
      <c r="U1" s="434"/>
    </row>
    <row r="2" spans="1:21" ht="25.15" customHeight="1">
      <c r="A2" s="435" t="s">
        <v>756</v>
      </c>
      <c r="B2" s="436"/>
      <c r="C2" s="436"/>
      <c r="D2" s="436"/>
      <c r="E2" s="436"/>
      <c r="F2" s="436"/>
      <c r="G2" s="436"/>
      <c r="H2" s="436"/>
      <c r="I2" s="436"/>
      <c r="J2" s="436"/>
      <c r="K2" s="436"/>
      <c r="L2" s="436"/>
      <c r="M2" s="436"/>
      <c r="N2" s="436"/>
      <c r="O2" s="436"/>
      <c r="P2" s="436"/>
      <c r="Q2" s="436"/>
      <c r="R2" s="436"/>
      <c r="S2" s="436"/>
      <c r="T2" s="436"/>
      <c r="U2" s="437"/>
    </row>
    <row r="3" spans="1:21" ht="6" customHeight="1">
      <c r="U3" s="336"/>
    </row>
    <row r="4" spans="1:21" ht="20.100000000000001" customHeight="1">
      <c r="A4" s="398" t="s">
        <v>757</v>
      </c>
      <c r="B4" s="438"/>
      <c r="C4" s="438"/>
      <c r="D4" s="438"/>
      <c r="E4" s="438"/>
      <c r="F4" s="438"/>
      <c r="G4" s="438"/>
      <c r="H4" s="438"/>
      <c r="I4" s="438"/>
      <c r="J4" s="438"/>
      <c r="K4" s="438"/>
      <c r="L4" s="438"/>
      <c r="M4" s="438"/>
      <c r="N4" s="438"/>
      <c r="O4" s="438"/>
      <c r="P4" s="438"/>
      <c r="Q4" s="438"/>
      <c r="R4" s="438"/>
      <c r="S4" s="438"/>
      <c r="T4" s="438"/>
      <c r="U4" s="439"/>
    </row>
    <row r="5" spans="1:21" ht="20.100000000000001" customHeight="1">
      <c r="A5" s="440" t="s">
        <v>584</v>
      </c>
      <c r="B5" s="441"/>
      <c r="C5" s="441"/>
      <c r="D5" s="441"/>
      <c r="E5" s="441"/>
      <c r="F5" s="441"/>
      <c r="G5" s="441"/>
      <c r="H5" s="441"/>
      <c r="I5" s="441"/>
      <c r="J5" s="441"/>
      <c r="K5" s="441"/>
      <c r="L5" s="441"/>
      <c r="M5" s="441"/>
      <c r="N5" s="441"/>
      <c r="O5" s="441"/>
      <c r="P5" s="441"/>
      <c r="Q5" s="441"/>
      <c r="R5" s="441"/>
      <c r="S5" s="441"/>
      <c r="T5" s="441"/>
      <c r="U5" s="442"/>
    </row>
    <row r="6" spans="1:21" ht="15" customHeight="1">
      <c r="A6" s="443" t="s">
        <v>76</v>
      </c>
      <c r="B6" s="446" t="s">
        <v>39</v>
      </c>
      <c r="C6" s="446" t="s">
        <v>37</v>
      </c>
      <c r="D6" s="446" t="s">
        <v>38</v>
      </c>
      <c r="E6" s="446" t="s">
        <v>10</v>
      </c>
      <c r="F6" s="446" t="s">
        <v>11</v>
      </c>
      <c r="G6" s="446" t="s">
        <v>649</v>
      </c>
      <c r="H6" s="449" t="s">
        <v>650</v>
      </c>
      <c r="I6" s="450"/>
      <c r="J6" s="450"/>
      <c r="K6" s="450"/>
      <c r="L6" s="450"/>
      <c r="M6" s="450"/>
      <c r="N6" s="450"/>
      <c r="O6" s="450"/>
      <c r="P6" s="450"/>
      <c r="Q6" s="450"/>
      <c r="R6" s="450"/>
      <c r="S6" s="450"/>
      <c r="T6" s="450"/>
      <c r="U6" s="451"/>
    </row>
    <row r="7" spans="1:21" ht="15" customHeight="1">
      <c r="A7" s="444"/>
      <c r="B7" s="447"/>
      <c r="C7" s="447"/>
      <c r="D7" s="447"/>
      <c r="E7" s="447"/>
      <c r="F7" s="447"/>
      <c r="G7" s="447"/>
      <c r="H7" s="449" t="s">
        <v>651</v>
      </c>
      <c r="I7" s="450"/>
      <c r="J7" s="451"/>
      <c r="K7" s="449" t="s">
        <v>758</v>
      </c>
      <c r="L7" s="451"/>
      <c r="M7" s="449" t="s">
        <v>653</v>
      </c>
      <c r="N7" s="450"/>
      <c r="O7" s="450"/>
      <c r="P7" s="450"/>
      <c r="Q7" s="451"/>
      <c r="R7" s="452" t="s">
        <v>758</v>
      </c>
      <c r="S7" s="453"/>
      <c r="T7" s="453"/>
      <c r="U7" s="454"/>
    </row>
    <row r="8" spans="1:21" ht="33" customHeight="1">
      <c r="A8" s="445"/>
      <c r="B8" s="448"/>
      <c r="C8" s="448"/>
      <c r="D8" s="448"/>
      <c r="E8" s="448"/>
      <c r="F8" s="448"/>
      <c r="G8" s="448"/>
      <c r="H8" s="337" t="s">
        <v>759</v>
      </c>
      <c r="I8" s="337" t="s">
        <v>760</v>
      </c>
      <c r="J8" s="337" t="s">
        <v>761</v>
      </c>
      <c r="K8" s="338" t="s">
        <v>762</v>
      </c>
      <c r="L8" s="338" t="s">
        <v>763</v>
      </c>
      <c r="M8" s="338" t="s">
        <v>764</v>
      </c>
      <c r="N8" s="338" t="s">
        <v>765</v>
      </c>
      <c r="O8" s="338" t="s">
        <v>766</v>
      </c>
      <c r="P8" s="338" t="s">
        <v>767</v>
      </c>
      <c r="Q8" s="338" t="s">
        <v>768</v>
      </c>
      <c r="R8" s="338" t="s">
        <v>769</v>
      </c>
      <c r="S8" s="338" t="s">
        <v>770</v>
      </c>
      <c r="T8" s="338" t="s">
        <v>771</v>
      </c>
      <c r="U8" s="338" t="s">
        <v>772</v>
      </c>
    </row>
    <row r="9" spans="1:21" s="341" customFormat="1" ht="22.5">
      <c r="A9" s="321">
        <v>1</v>
      </c>
      <c r="B9" s="4"/>
      <c r="C9" s="4"/>
      <c r="D9" s="4"/>
      <c r="E9" s="4"/>
      <c r="F9" s="322" t="s">
        <v>661</v>
      </c>
      <c r="G9" s="291"/>
      <c r="H9" s="339"/>
      <c r="I9" s="339"/>
      <c r="J9" s="339"/>
      <c r="K9" s="339"/>
      <c r="L9" s="339"/>
      <c r="M9" s="340">
        <f>M10+M14+M33</f>
        <v>144508670</v>
      </c>
      <c r="N9" s="340">
        <f>N10+N14+N33</f>
        <v>144508670</v>
      </c>
      <c r="O9" s="340">
        <f>O10+O14+O33</f>
        <v>12857613.630000001</v>
      </c>
      <c r="P9" s="340">
        <f>P10+P14+P33</f>
        <v>12857613.630000001</v>
      </c>
      <c r="Q9" s="340">
        <f>Q10+Q14+Q33</f>
        <v>12857613.630000001</v>
      </c>
      <c r="R9" s="339"/>
      <c r="S9" s="339"/>
      <c r="T9" s="339"/>
      <c r="U9" s="339"/>
    </row>
    <row r="10" spans="1:21" s="341" customFormat="1" ht="15" customHeight="1">
      <c r="A10" s="291"/>
      <c r="B10" s="291">
        <v>1</v>
      </c>
      <c r="C10" s="291"/>
      <c r="D10" s="291"/>
      <c r="E10" s="291"/>
      <c r="F10" s="322" t="s">
        <v>662</v>
      </c>
      <c r="G10" s="4"/>
      <c r="H10" s="339"/>
      <c r="I10" s="339"/>
      <c r="J10" s="339"/>
      <c r="K10" s="339"/>
      <c r="L10" s="339"/>
      <c r="M10" s="340">
        <f>M11</f>
        <v>400000</v>
      </c>
      <c r="N10" s="340">
        <f t="shared" ref="N10:Q12" si="0">N11</f>
        <v>400000</v>
      </c>
      <c r="O10" s="340">
        <f t="shared" si="0"/>
        <v>0</v>
      </c>
      <c r="P10" s="340">
        <f t="shared" si="0"/>
        <v>0</v>
      </c>
      <c r="Q10" s="340">
        <f t="shared" si="0"/>
        <v>0</v>
      </c>
      <c r="R10" s="339"/>
      <c r="S10" s="339"/>
      <c r="T10" s="339"/>
      <c r="U10" s="339"/>
    </row>
    <row r="11" spans="1:21" s="341" customFormat="1" ht="15" customHeight="1">
      <c r="A11" s="324"/>
      <c r="B11" s="4"/>
      <c r="C11" s="291">
        <v>2</v>
      </c>
      <c r="D11" s="291"/>
      <c r="E11" s="291"/>
      <c r="F11" s="322" t="s">
        <v>663</v>
      </c>
      <c r="G11" s="4"/>
      <c r="H11" s="342"/>
      <c r="I11" s="343"/>
      <c r="J11" s="344"/>
      <c r="K11" s="343"/>
      <c r="L11" s="345"/>
      <c r="M11" s="346">
        <f>M12</f>
        <v>400000</v>
      </c>
      <c r="N11" s="346">
        <f t="shared" si="0"/>
        <v>400000</v>
      </c>
      <c r="O11" s="346">
        <f t="shared" si="0"/>
        <v>0</v>
      </c>
      <c r="P11" s="346">
        <f t="shared" si="0"/>
        <v>0</v>
      </c>
      <c r="Q11" s="346">
        <f t="shared" si="0"/>
        <v>0</v>
      </c>
      <c r="R11" s="347"/>
      <c r="S11" s="347"/>
      <c r="T11" s="348"/>
      <c r="U11" s="349"/>
    </row>
    <row r="12" spans="1:21" s="341" customFormat="1" ht="12.75">
      <c r="A12" s="324"/>
      <c r="B12" s="324"/>
      <c r="C12" s="4"/>
      <c r="D12" s="291">
        <v>4</v>
      </c>
      <c r="E12" s="291"/>
      <c r="F12" s="322" t="s">
        <v>664</v>
      </c>
      <c r="G12" s="4"/>
      <c r="H12" s="342"/>
      <c r="I12" s="345"/>
      <c r="J12" s="350"/>
      <c r="K12" s="345"/>
      <c r="L12" s="349"/>
      <c r="M12" s="346">
        <f>M13</f>
        <v>400000</v>
      </c>
      <c r="N12" s="346">
        <f t="shared" si="0"/>
        <v>400000</v>
      </c>
      <c r="O12" s="346">
        <f t="shared" si="0"/>
        <v>0</v>
      </c>
      <c r="P12" s="346">
        <f t="shared" si="0"/>
        <v>0</v>
      </c>
      <c r="Q12" s="346">
        <f t="shared" si="0"/>
        <v>0</v>
      </c>
      <c r="R12" s="347"/>
      <c r="S12" s="347"/>
      <c r="T12" s="349"/>
      <c r="U12" s="349"/>
    </row>
    <row r="13" spans="1:21" s="341" customFormat="1" ht="22.5">
      <c r="A13" s="324"/>
      <c r="B13" s="324"/>
      <c r="C13" s="324"/>
      <c r="D13" s="4"/>
      <c r="E13" s="291">
        <v>201</v>
      </c>
      <c r="F13" s="322" t="s">
        <v>666</v>
      </c>
      <c r="G13" s="291" t="s">
        <v>667</v>
      </c>
      <c r="H13" s="322">
        <v>8</v>
      </c>
      <c r="I13" s="322">
        <v>2</v>
      </c>
      <c r="J13" s="351">
        <v>1</v>
      </c>
      <c r="K13" s="352">
        <f>J13/H13*100</f>
        <v>12.5</v>
      </c>
      <c r="L13" s="352">
        <f>J13/I13*10</f>
        <v>5</v>
      </c>
      <c r="M13" s="353">
        <v>400000</v>
      </c>
      <c r="N13" s="353">
        <v>400000</v>
      </c>
      <c r="O13" s="353">
        <v>0</v>
      </c>
      <c r="P13" s="353">
        <v>0</v>
      </c>
      <c r="Q13" s="354">
        <v>0</v>
      </c>
      <c r="R13" s="339">
        <f>O13/M13*10</f>
        <v>0</v>
      </c>
      <c r="S13" s="339">
        <f>O13/N13*10</f>
        <v>0</v>
      </c>
      <c r="T13" s="339">
        <f>P13/M13*10</f>
        <v>0</v>
      </c>
      <c r="U13" s="339">
        <f>P13/N13*10</f>
        <v>0</v>
      </c>
    </row>
    <row r="14" spans="1:21" s="341" customFormat="1" ht="15" customHeight="1">
      <c r="A14" s="324"/>
      <c r="B14" s="326">
        <v>2</v>
      </c>
      <c r="C14" s="326"/>
      <c r="D14" s="326"/>
      <c r="E14" s="326"/>
      <c r="F14" s="322" t="s">
        <v>668</v>
      </c>
      <c r="G14" s="322"/>
      <c r="H14" s="291"/>
      <c r="I14" s="322"/>
      <c r="J14" s="351"/>
      <c r="K14" s="352"/>
      <c r="L14" s="352"/>
      <c r="M14" s="340">
        <f>M15+M18+M24+M28</f>
        <v>143758670</v>
      </c>
      <c r="N14" s="340">
        <f>N15+N18+N24+N28</f>
        <v>143758670</v>
      </c>
      <c r="O14" s="340">
        <f>O15+O18+O24+O28</f>
        <v>12857613.630000001</v>
      </c>
      <c r="P14" s="340">
        <f>P15+P18+P24+P28</f>
        <v>12857613.630000001</v>
      </c>
      <c r="Q14" s="340">
        <f>Q15+Q18+Q24+Q28</f>
        <v>12857613.630000001</v>
      </c>
      <c r="R14" s="339"/>
      <c r="S14" s="339"/>
      <c r="T14" s="339"/>
      <c r="U14" s="339"/>
    </row>
    <row r="15" spans="1:21" s="341" customFormat="1" ht="22.5">
      <c r="A15" s="324"/>
      <c r="B15" s="326"/>
      <c r="C15" s="326">
        <v>2</v>
      </c>
      <c r="D15" s="326"/>
      <c r="E15" s="326"/>
      <c r="F15" s="322" t="s">
        <v>669</v>
      </c>
      <c r="G15" s="322"/>
      <c r="H15" s="291"/>
      <c r="I15" s="322"/>
      <c r="J15" s="351"/>
      <c r="K15" s="345"/>
      <c r="L15" s="352"/>
      <c r="M15" s="353">
        <f>M16</f>
        <v>100000</v>
      </c>
      <c r="N15" s="353">
        <f t="shared" ref="N15:Q16" si="1">N16</f>
        <v>100000</v>
      </c>
      <c r="O15" s="353">
        <f t="shared" si="1"/>
        <v>0</v>
      </c>
      <c r="P15" s="353">
        <f t="shared" si="1"/>
        <v>0</v>
      </c>
      <c r="Q15" s="353">
        <f t="shared" si="1"/>
        <v>0</v>
      </c>
      <c r="R15" s="339"/>
      <c r="S15" s="339"/>
      <c r="T15" s="339"/>
      <c r="U15" s="339"/>
    </row>
    <row r="16" spans="1:21" s="341" customFormat="1" ht="15" customHeight="1">
      <c r="A16" s="324"/>
      <c r="B16" s="326"/>
      <c r="C16" s="326"/>
      <c r="D16" s="326">
        <v>6</v>
      </c>
      <c r="E16" s="326"/>
      <c r="F16" s="322" t="s">
        <v>670</v>
      </c>
      <c r="G16" s="322"/>
      <c r="H16" s="355"/>
      <c r="I16" s="322"/>
      <c r="J16" s="351"/>
      <c r="K16" s="345"/>
      <c r="L16" s="352"/>
      <c r="M16" s="353">
        <f>M17</f>
        <v>100000</v>
      </c>
      <c r="N16" s="353">
        <f t="shared" si="1"/>
        <v>100000</v>
      </c>
      <c r="O16" s="353">
        <f t="shared" si="1"/>
        <v>0</v>
      </c>
      <c r="P16" s="353">
        <f t="shared" si="1"/>
        <v>0</v>
      </c>
      <c r="Q16" s="353">
        <f t="shared" si="1"/>
        <v>0</v>
      </c>
      <c r="R16" s="339"/>
      <c r="S16" s="339"/>
      <c r="T16" s="339"/>
      <c r="U16" s="339"/>
    </row>
    <row r="17" spans="1:21" s="341" customFormat="1" ht="15" customHeight="1">
      <c r="A17" s="324"/>
      <c r="B17" s="326"/>
      <c r="C17" s="326"/>
      <c r="D17" s="326"/>
      <c r="E17" s="326">
        <v>203</v>
      </c>
      <c r="F17" s="322" t="s">
        <v>671</v>
      </c>
      <c r="G17" s="322" t="s">
        <v>401</v>
      </c>
      <c r="H17" s="322">
        <v>3500</v>
      </c>
      <c r="I17" s="322">
        <v>350</v>
      </c>
      <c r="J17" s="351">
        <v>911</v>
      </c>
      <c r="K17" s="352">
        <f>J17/H17*100</f>
        <v>26.028571428571428</v>
      </c>
      <c r="L17" s="356">
        <f>J17/I17*10</f>
        <v>26.028571428571428</v>
      </c>
      <c r="M17" s="353">
        <v>100000</v>
      </c>
      <c r="N17" s="353">
        <v>100000</v>
      </c>
      <c r="O17" s="353">
        <v>0</v>
      </c>
      <c r="P17" s="353">
        <v>0</v>
      </c>
      <c r="Q17" s="354">
        <v>0</v>
      </c>
      <c r="R17" s="339">
        <f>O17/M17*10</f>
        <v>0</v>
      </c>
      <c r="S17" s="339">
        <f>O17/N17*10</f>
        <v>0</v>
      </c>
      <c r="T17" s="339">
        <f>P17/M17*10</f>
        <v>0</v>
      </c>
      <c r="U17" s="339">
        <f>P17/N17*10</f>
        <v>0</v>
      </c>
    </row>
    <row r="18" spans="1:21" s="341" customFormat="1" ht="22.5">
      <c r="A18" s="324"/>
      <c r="B18" s="324"/>
      <c r="C18" s="326">
        <v>4</v>
      </c>
      <c r="D18" s="326"/>
      <c r="E18" s="326"/>
      <c r="F18" s="322" t="s">
        <v>672</v>
      </c>
      <c r="G18" s="322"/>
      <c r="H18" s="355"/>
      <c r="I18" s="322"/>
      <c r="J18" s="351"/>
      <c r="K18" s="345"/>
      <c r="L18" s="352"/>
      <c r="M18" s="353">
        <f>M19+M22</f>
        <v>27720906</v>
      </c>
      <c r="N18" s="353">
        <f>N19+N22</f>
        <v>27720906</v>
      </c>
      <c r="O18" s="353">
        <f>O19+O22</f>
        <v>3062163.69</v>
      </c>
      <c r="P18" s="353">
        <f>P19+P22</f>
        <v>3062163.69</v>
      </c>
      <c r="Q18" s="353">
        <f>Q19+Q22</f>
        <v>3062163.69</v>
      </c>
      <c r="R18" s="339"/>
      <c r="S18" s="339"/>
      <c r="T18" s="339"/>
      <c r="U18" s="339"/>
    </row>
    <row r="19" spans="1:21" s="341" customFormat="1" ht="15" customHeight="1">
      <c r="A19" s="324"/>
      <c r="B19" s="324"/>
      <c r="C19" s="326"/>
      <c r="D19" s="326">
        <v>1</v>
      </c>
      <c r="E19" s="326"/>
      <c r="F19" s="322" t="s">
        <v>673</v>
      </c>
      <c r="G19" s="322"/>
      <c r="H19" s="355"/>
      <c r="I19" s="322"/>
      <c r="J19" s="351"/>
      <c r="K19" s="345"/>
      <c r="L19" s="352"/>
      <c r="M19" s="353">
        <f>M20+M21</f>
        <v>4925983</v>
      </c>
      <c r="N19" s="353">
        <f>N20+N21</f>
        <v>4925983</v>
      </c>
      <c r="O19" s="353">
        <f>O20+O21</f>
        <v>50120</v>
      </c>
      <c r="P19" s="353">
        <f>P20+P21</f>
        <v>50120</v>
      </c>
      <c r="Q19" s="353">
        <f>Q20+Q21</f>
        <v>50120</v>
      </c>
      <c r="R19" s="339"/>
      <c r="S19" s="339"/>
      <c r="T19" s="339"/>
      <c r="U19" s="339"/>
    </row>
    <row r="20" spans="1:21" s="341" customFormat="1" ht="22.5">
      <c r="A20" s="324"/>
      <c r="B20" s="324"/>
      <c r="C20" s="326"/>
      <c r="D20" s="326"/>
      <c r="E20" s="326">
        <v>211</v>
      </c>
      <c r="F20" s="322" t="s">
        <v>402</v>
      </c>
      <c r="G20" s="322" t="s">
        <v>403</v>
      </c>
      <c r="H20" s="322">
        <v>600</v>
      </c>
      <c r="I20" s="322">
        <v>60</v>
      </c>
      <c r="J20" s="351">
        <v>205</v>
      </c>
      <c r="K20" s="352">
        <f>J20/H20*100</f>
        <v>34.166666666666664</v>
      </c>
      <c r="L20" s="356">
        <f>J20/I20*10</f>
        <v>34.166666666666664</v>
      </c>
      <c r="M20" s="357">
        <v>4101444</v>
      </c>
      <c r="N20" s="357">
        <v>4101444</v>
      </c>
      <c r="O20" s="357">
        <v>50120</v>
      </c>
      <c r="P20" s="357">
        <v>50120</v>
      </c>
      <c r="Q20" s="354">
        <v>50120</v>
      </c>
      <c r="R20" s="339">
        <f>O20/M20*10</f>
        <v>0.12220086389086381</v>
      </c>
      <c r="S20" s="339">
        <f>O20/N20*10</f>
        <v>0.12220086389086381</v>
      </c>
      <c r="T20" s="339">
        <f>P20/M20*10</f>
        <v>0.12220086389086381</v>
      </c>
      <c r="U20" s="339">
        <f>P20/N20*10</f>
        <v>0.12220086389086381</v>
      </c>
    </row>
    <row r="21" spans="1:21" s="341" customFormat="1" ht="33.75">
      <c r="A21" s="324"/>
      <c r="B21" s="324"/>
      <c r="C21" s="324"/>
      <c r="D21" s="324"/>
      <c r="E21" s="324">
        <v>212</v>
      </c>
      <c r="F21" s="322" t="s">
        <v>674</v>
      </c>
      <c r="G21" s="322" t="s">
        <v>417</v>
      </c>
      <c r="H21" s="322">
        <v>2</v>
      </c>
      <c r="I21" s="322">
        <v>0</v>
      </c>
      <c r="J21" s="351">
        <v>0</v>
      </c>
      <c r="K21" s="352">
        <f>J21/H21*100</f>
        <v>0</v>
      </c>
      <c r="L21" s="352"/>
      <c r="M21" s="357">
        <v>824539</v>
      </c>
      <c r="N21" s="357">
        <v>824539</v>
      </c>
      <c r="O21" s="353">
        <v>0</v>
      </c>
      <c r="P21" s="353">
        <v>0</v>
      </c>
      <c r="Q21" s="354">
        <v>0</v>
      </c>
      <c r="R21" s="339">
        <f>O21/M21*10</f>
        <v>0</v>
      </c>
      <c r="S21" s="339">
        <f>P21/N21*10</f>
        <v>0</v>
      </c>
      <c r="T21" s="339" t="e">
        <f>Q21/O21*10</f>
        <v>#DIV/0!</v>
      </c>
      <c r="U21" s="339" t="e">
        <f>R21/P21*10</f>
        <v>#DIV/0!</v>
      </c>
    </row>
    <row r="22" spans="1:21" s="341" customFormat="1" ht="15" customHeight="1">
      <c r="A22" s="324"/>
      <c r="B22" s="324"/>
      <c r="C22" s="324"/>
      <c r="D22" s="324">
        <v>2</v>
      </c>
      <c r="E22" s="324"/>
      <c r="F22" s="322" t="s">
        <v>675</v>
      </c>
      <c r="G22" s="324"/>
      <c r="H22" s="322"/>
      <c r="I22" s="322"/>
      <c r="J22" s="351"/>
      <c r="K22" s="345"/>
      <c r="L22" s="352"/>
      <c r="M22" s="353">
        <f>M23</f>
        <v>22794923</v>
      </c>
      <c r="N22" s="353">
        <f>N23</f>
        <v>22794923</v>
      </c>
      <c r="O22" s="353">
        <f>O23</f>
        <v>3012043.69</v>
      </c>
      <c r="P22" s="353">
        <f>P23</f>
        <v>3012043.69</v>
      </c>
      <c r="Q22" s="353">
        <f>Q23</f>
        <v>3012043.69</v>
      </c>
      <c r="R22" s="339"/>
      <c r="S22" s="339"/>
      <c r="T22" s="339"/>
      <c r="U22" s="339"/>
    </row>
    <row r="23" spans="1:21" s="341" customFormat="1" ht="22.5">
      <c r="A23" s="324"/>
      <c r="B23" s="324"/>
      <c r="C23" s="324"/>
      <c r="D23" s="324"/>
      <c r="E23" s="324">
        <v>215</v>
      </c>
      <c r="F23" s="322" t="s">
        <v>408</v>
      </c>
      <c r="G23" s="322" t="s">
        <v>403</v>
      </c>
      <c r="H23" s="322">
        <v>1500</v>
      </c>
      <c r="I23" s="322">
        <v>150</v>
      </c>
      <c r="J23" s="351">
        <v>356</v>
      </c>
      <c r="K23" s="352">
        <f>J23/H23*100</f>
        <v>23.733333333333334</v>
      </c>
      <c r="L23" s="356">
        <f>J23/I23*10</f>
        <v>23.733333333333334</v>
      </c>
      <c r="M23" s="357">
        <v>22794923</v>
      </c>
      <c r="N23" s="357">
        <v>22794923</v>
      </c>
      <c r="O23" s="353">
        <v>3012043.69</v>
      </c>
      <c r="P23" s="353">
        <v>3012043.69</v>
      </c>
      <c r="Q23" s="354">
        <v>3012043.69</v>
      </c>
      <c r="R23" s="339">
        <f>O23/M23*10</f>
        <v>1.3213660296198413</v>
      </c>
      <c r="S23" s="339">
        <f>O23/N23*10</f>
        <v>1.3213660296198413</v>
      </c>
      <c r="T23" s="339">
        <f>P23/M23*10</f>
        <v>1.3213660296198413</v>
      </c>
      <c r="U23" s="339">
        <f>P23/N23*10</f>
        <v>1.3213660296198413</v>
      </c>
    </row>
    <row r="24" spans="1:21" s="341" customFormat="1" ht="15" customHeight="1">
      <c r="A24" s="324"/>
      <c r="B24" s="324"/>
      <c r="C24" s="324">
        <v>5</v>
      </c>
      <c r="D24" s="324"/>
      <c r="E24" s="324"/>
      <c r="F24" s="322" t="s">
        <v>676</v>
      </c>
      <c r="G24" s="322"/>
      <c r="H24" s="322"/>
      <c r="I24" s="322"/>
      <c r="J24" s="351"/>
      <c r="K24" s="345"/>
      <c r="L24" s="352"/>
      <c r="M24" s="353">
        <f>M25</f>
        <v>30032298</v>
      </c>
      <c r="N24" s="353">
        <f>N25</f>
        <v>30032298</v>
      </c>
      <c r="O24" s="353">
        <f>O25</f>
        <v>913515.05</v>
      </c>
      <c r="P24" s="353">
        <f>P25</f>
        <v>913515.05</v>
      </c>
      <c r="Q24" s="353">
        <f>Q25</f>
        <v>913515.05</v>
      </c>
      <c r="R24" s="339"/>
      <c r="S24" s="339"/>
      <c r="T24" s="339"/>
      <c r="U24" s="339"/>
    </row>
    <row r="25" spans="1:21" s="341" customFormat="1" ht="15" customHeight="1">
      <c r="A25" s="324"/>
      <c r="B25" s="324"/>
      <c r="C25" s="324"/>
      <c r="D25" s="324">
        <v>1</v>
      </c>
      <c r="E25" s="324"/>
      <c r="F25" s="322" t="s">
        <v>677</v>
      </c>
      <c r="G25" s="322"/>
      <c r="H25" s="322"/>
      <c r="I25" s="322"/>
      <c r="J25" s="351"/>
      <c r="K25" s="345"/>
      <c r="L25" s="352"/>
      <c r="M25" s="373">
        <f>M26+M27</f>
        <v>30032298</v>
      </c>
      <c r="N25" s="373">
        <f>N26+N27</f>
        <v>30032298</v>
      </c>
      <c r="O25" s="373">
        <f>O26+O27</f>
        <v>913515.05</v>
      </c>
      <c r="P25" s="373">
        <f>P26+P27</f>
        <v>913515.05</v>
      </c>
      <c r="Q25" s="358">
        <f>Q26+Q27</f>
        <v>913515.05</v>
      </c>
      <c r="R25" s="339"/>
      <c r="S25" s="339"/>
      <c r="T25" s="339"/>
      <c r="U25" s="339"/>
    </row>
    <row r="26" spans="1:21" s="341" customFormat="1" ht="15" customHeight="1">
      <c r="A26" s="324"/>
      <c r="B26" s="324"/>
      <c r="C26" s="324"/>
      <c r="D26" s="324"/>
      <c r="E26" s="324">
        <v>216</v>
      </c>
      <c r="F26" s="322" t="s">
        <v>678</v>
      </c>
      <c r="G26" s="322" t="s">
        <v>679</v>
      </c>
      <c r="H26" s="322">
        <v>1300</v>
      </c>
      <c r="I26" s="322">
        <v>0</v>
      </c>
      <c r="J26" s="351">
        <v>1360</v>
      </c>
      <c r="K26" s="352">
        <f>J26/H26*100</f>
        <v>104.61538461538463</v>
      </c>
      <c r="L26" s="356" t="e">
        <f>J26/I26*10</f>
        <v>#DIV/0!</v>
      </c>
      <c r="M26" s="359">
        <v>800000</v>
      </c>
      <c r="N26" s="357">
        <v>800000</v>
      </c>
      <c r="O26" s="353">
        <v>0</v>
      </c>
      <c r="P26" s="353">
        <v>0</v>
      </c>
      <c r="Q26" s="354">
        <v>0</v>
      </c>
      <c r="R26" s="339">
        <f>O26/M26*10</f>
        <v>0</v>
      </c>
      <c r="S26" s="339">
        <f>O26/N26*10</f>
        <v>0</v>
      </c>
      <c r="T26" s="339">
        <f>P26/M26*10</f>
        <v>0</v>
      </c>
      <c r="U26" s="339">
        <f>P26/N26*10</f>
        <v>0</v>
      </c>
    </row>
    <row r="27" spans="1:21" s="341" customFormat="1" ht="33.75">
      <c r="A27" s="324"/>
      <c r="B27" s="324"/>
      <c r="C27" s="324"/>
      <c r="D27" s="324"/>
      <c r="E27" s="324">
        <v>218</v>
      </c>
      <c r="F27" s="322" t="s">
        <v>416</v>
      </c>
      <c r="G27" s="322" t="s">
        <v>417</v>
      </c>
      <c r="H27" s="322">
        <v>50</v>
      </c>
      <c r="I27" s="322">
        <v>0</v>
      </c>
      <c r="J27" s="351">
        <v>0</v>
      </c>
      <c r="K27" s="352">
        <f>J27/H27*100</f>
        <v>0</v>
      </c>
      <c r="L27" s="356" t="e">
        <f>J27/I27*10</f>
        <v>#DIV/0!</v>
      </c>
      <c r="M27" s="359">
        <v>29232298</v>
      </c>
      <c r="N27" s="357">
        <v>29232298</v>
      </c>
      <c r="O27" s="357">
        <v>913515.05</v>
      </c>
      <c r="P27" s="357">
        <v>913515.05</v>
      </c>
      <c r="Q27" s="357">
        <v>913515.05</v>
      </c>
      <c r="R27" s="339">
        <f>O27/M27*10</f>
        <v>0.31250196272629677</v>
      </c>
      <c r="S27" s="339">
        <f>O27/N27*10</f>
        <v>0.31250196272629677</v>
      </c>
      <c r="T27" s="339">
        <f>P27/M27*10</f>
        <v>0.31250196272629677</v>
      </c>
      <c r="U27" s="339">
        <f>P27/N27*10</f>
        <v>0.31250196272629677</v>
      </c>
    </row>
    <row r="28" spans="1:21" s="341" customFormat="1" ht="15" customHeight="1">
      <c r="A28" s="324"/>
      <c r="B28" s="324"/>
      <c r="C28" s="324">
        <v>6</v>
      </c>
      <c r="D28" s="324"/>
      <c r="E28" s="324"/>
      <c r="F28" s="322" t="s">
        <v>680</v>
      </c>
      <c r="G28" s="322"/>
      <c r="H28" s="322"/>
      <c r="I28" s="322"/>
      <c r="J28" s="351"/>
      <c r="K28" s="345"/>
      <c r="L28" s="352"/>
      <c r="M28" s="353">
        <f>M29</f>
        <v>85905466</v>
      </c>
      <c r="N28" s="353">
        <f>N29</f>
        <v>85905466</v>
      </c>
      <c r="O28" s="353">
        <f>O29</f>
        <v>8881934.8900000006</v>
      </c>
      <c r="P28" s="353">
        <f>P29</f>
        <v>8881934.8900000006</v>
      </c>
      <c r="Q28" s="353">
        <f>Q29</f>
        <v>8881934.8900000006</v>
      </c>
      <c r="R28" s="339"/>
      <c r="S28" s="339"/>
      <c r="T28" s="339"/>
      <c r="U28" s="339"/>
    </row>
    <row r="29" spans="1:21" s="341" customFormat="1" ht="22.5">
      <c r="A29" s="324"/>
      <c r="B29" s="324"/>
      <c r="C29" s="324"/>
      <c r="D29" s="324">
        <v>9</v>
      </c>
      <c r="E29" s="324"/>
      <c r="F29" s="322" t="s">
        <v>681</v>
      </c>
      <c r="G29" s="322"/>
      <c r="H29" s="322"/>
      <c r="I29" s="322"/>
      <c r="J29" s="351"/>
      <c r="K29" s="345"/>
      <c r="L29" s="352"/>
      <c r="M29" s="353">
        <f>M30+M31+M32</f>
        <v>85905466</v>
      </c>
      <c r="N29" s="353">
        <f>N30+N31+N32</f>
        <v>85905466</v>
      </c>
      <c r="O29" s="353">
        <f>O30+O31+O32</f>
        <v>8881934.8900000006</v>
      </c>
      <c r="P29" s="353">
        <f>P30+P31+P32</f>
        <v>8881934.8900000006</v>
      </c>
      <c r="Q29" s="353">
        <f>Q30+Q31+Q32</f>
        <v>8881934.8900000006</v>
      </c>
      <c r="R29" s="339"/>
      <c r="S29" s="339"/>
      <c r="T29" s="339"/>
      <c r="U29" s="339"/>
    </row>
    <row r="30" spans="1:21" s="341" customFormat="1" ht="45">
      <c r="A30" s="324"/>
      <c r="B30" s="324"/>
      <c r="C30" s="324"/>
      <c r="D30" s="324"/>
      <c r="E30" s="324">
        <v>228</v>
      </c>
      <c r="F30" s="322" t="s">
        <v>682</v>
      </c>
      <c r="G30" s="322" t="s">
        <v>417</v>
      </c>
      <c r="H30" s="322">
        <v>7</v>
      </c>
      <c r="I30" s="322">
        <v>0</v>
      </c>
      <c r="J30" s="351">
        <v>0</v>
      </c>
      <c r="K30" s="352">
        <f>J30/H30*100</f>
        <v>0</v>
      </c>
      <c r="L30" s="356" t="e">
        <f>J30/I30*10</f>
        <v>#DIV/0!</v>
      </c>
      <c r="M30" s="353">
        <v>1728143</v>
      </c>
      <c r="N30" s="353">
        <v>1728143</v>
      </c>
      <c r="O30" s="353">
        <v>225633.84</v>
      </c>
      <c r="P30" s="353">
        <v>225633.84</v>
      </c>
      <c r="Q30" s="354">
        <v>225633.84</v>
      </c>
      <c r="R30" s="339">
        <f>O30/M30*10</f>
        <v>1.3056433408577877</v>
      </c>
      <c r="S30" s="339">
        <f>O30/N30*10</f>
        <v>1.3056433408577877</v>
      </c>
      <c r="T30" s="339">
        <f>P30/M30*10</f>
        <v>1.3056433408577877</v>
      </c>
      <c r="U30" s="339">
        <f>P30/N30*10</f>
        <v>1.3056433408577877</v>
      </c>
    </row>
    <row r="31" spans="1:21" s="341" customFormat="1" ht="33.75">
      <c r="A31" s="324"/>
      <c r="B31" s="324"/>
      <c r="C31" s="324"/>
      <c r="D31" s="324"/>
      <c r="E31" s="324">
        <v>229</v>
      </c>
      <c r="F31" s="322" t="s">
        <v>683</v>
      </c>
      <c r="G31" s="322" t="s">
        <v>679</v>
      </c>
      <c r="H31" s="322">
        <v>900</v>
      </c>
      <c r="I31" s="322">
        <v>90</v>
      </c>
      <c r="J31" s="351">
        <v>950</v>
      </c>
      <c r="K31" s="352">
        <f>J31/H31*100</f>
        <v>105.55555555555556</v>
      </c>
      <c r="L31" s="356">
        <f>J31/I31*10</f>
        <v>105.55555555555556</v>
      </c>
      <c r="M31" s="353">
        <v>4925135</v>
      </c>
      <c r="N31" s="353">
        <v>4925135</v>
      </c>
      <c r="O31" s="353">
        <v>0</v>
      </c>
      <c r="P31" s="353">
        <v>0</v>
      </c>
      <c r="Q31" s="354">
        <v>0</v>
      </c>
      <c r="R31" s="339">
        <f>O31/M31*10</f>
        <v>0</v>
      </c>
      <c r="S31" s="339">
        <f>O31/N31*10</f>
        <v>0</v>
      </c>
      <c r="T31" s="339">
        <f>P31/M31*10</f>
        <v>0</v>
      </c>
      <c r="U31" s="339">
        <f>P31/N31*10</f>
        <v>0</v>
      </c>
    </row>
    <row r="32" spans="1:21" s="341" customFormat="1" ht="22.5">
      <c r="A32" s="324"/>
      <c r="B32" s="324"/>
      <c r="C32" s="324"/>
      <c r="D32" s="324"/>
      <c r="E32" s="324">
        <v>230</v>
      </c>
      <c r="F32" s="322" t="s">
        <v>424</v>
      </c>
      <c r="G32" s="322" t="s">
        <v>679</v>
      </c>
      <c r="H32" s="322">
        <v>17230</v>
      </c>
      <c r="I32" s="322">
        <v>1723</v>
      </c>
      <c r="J32" s="351">
        <v>8752</v>
      </c>
      <c r="K32" s="352">
        <f>J32/H32*100</f>
        <v>50.795124782356361</v>
      </c>
      <c r="L32" s="356">
        <f>J32/I32*10</f>
        <v>50.795124782356353</v>
      </c>
      <c r="M32" s="353">
        <v>79252188</v>
      </c>
      <c r="N32" s="353">
        <v>79252188</v>
      </c>
      <c r="O32" s="353">
        <v>8656301.0500000007</v>
      </c>
      <c r="P32" s="353">
        <v>8656301.0500000007</v>
      </c>
      <c r="Q32" s="354">
        <v>8656301.0500000007</v>
      </c>
      <c r="R32" s="339">
        <f>O32/M32*10</f>
        <v>1.0922475793349706</v>
      </c>
      <c r="S32" s="339">
        <f>O32/N32*10</f>
        <v>1.0922475793349706</v>
      </c>
      <c r="T32" s="339">
        <f>P32/M32*10</f>
        <v>1.0922475793349706</v>
      </c>
      <c r="U32" s="339">
        <f>P32/N32*10</f>
        <v>1.0922475793349706</v>
      </c>
    </row>
    <row r="33" spans="1:21" s="341" customFormat="1" ht="15" customHeight="1">
      <c r="A33" s="324"/>
      <c r="B33" s="324">
        <v>3</v>
      </c>
      <c r="C33" s="324"/>
      <c r="D33" s="324"/>
      <c r="E33" s="324"/>
      <c r="F33" s="322" t="s">
        <v>684</v>
      </c>
      <c r="G33" s="322"/>
      <c r="H33" s="322"/>
      <c r="I33" s="322"/>
      <c r="J33" s="351"/>
      <c r="K33" s="345"/>
      <c r="L33" s="352"/>
      <c r="M33" s="353">
        <f>M34</f>
        <v>350000</v>
      </c>
      <c r="N33" s="353">
        <f t="shared" ref="N33:Q35" si="2">N34</f>
        <v>350000</v>
      </c>
      <c r="O33" s="353">
        <f t="shared" si="2"/>
        <v>0</v>
      </c>
      <c r="P33" s="353">
        <f t="shared" si="2"/>
        <v>0</v>
      </c>
      <c r="Q33" s="353">
        <f t="shared" si="2"/>
        <v>0</v>
      </c>
      <c r="R33" s="339"/>
      <c r="S33" s="339"/>
      <c r="T33" s="339"/>
      <c r="U33" s="339"/>
    </row>
    <row r="34" spans="1:21" s="341" customFormat="1" ht="33.75">
      <c r="A34" s="324"/>
      <c r="B34" s="324"/>
      <c r="C34" s="324">
        <v>1</v>
      </c>
      <c r="D34" s="324"/>
      <c r="E34" s="324"/>
      <c r="F34" s="329" t="s">
        <v>685</v>
      </c>
      <c r="G34" s="322"/>
      <c r="H34" s="322"/>
      <c r="I34" s="322"/>
      <c r="J34" s="351"/>
      <c r="K34" s="345"/>
      <c r="L34" s="352"/>
      <c r="M34" s="353">
        <f>M35</f>
        <v>350000</v>
      </c>
      <c r="N34" s="353">
        <f t="shared" si="2"/>
        <v>350000</v>
      </c>
      <c r="O34" s="353">
        <f t="shared" si="2"/>
        <v>0</v>
      </c>
      <c r="P34" s="353">
        <f t="shared" si="2"/>
        <v>0</v>
      </c>
      <c r="Q34" s="353">
        <f t="shared" si="2"/>
        <v>0</v>
      </c>
      <c r="R34" s="339"/>
      <c r="S34" s="339"/>
      <c r="T34" s="339"/>
      <c r="U34" s="339"/>
    </row>
    <row r="35" spans="1:21" s="341" customFormat="1" ht="21.75" customHeight="1">
      <c r="A35" s="324"/>
      <c r="B35" s="324"/>
      <c r="C35" s="324"/>
      <c r="D35" s="324">
        <v>2</v>
      </c>
      <c r="E35" s="324"/>
      <c r="F35" s="329" t="s">
        <v>686</v>
      </c>
      <c r="G35" s="322"/>
      <c r="H35" s="322"/>
      <c r="I35" s="322"/>
      <c r="J35" s="351"/>
      <c r="K35" s="345"/>
      <c r="L35" s="352"/>
      <c r="M35" s="353">
        <f>M36</f>
        <v>350000</v>
      </c>
      <c r="N35" s="353">
        <f t="shared" si="2"/>
        <v>350000</v>
      </c>
      <c r="O35" s="353">
        <f t="shared" si="2"/>
        <v>0</v>
      </c>
      <c r="P35" s="353">
        <f t="shared" si="2"/>
        <v>0</v>
      </c>
      <c r="Q35" s="353">
        <f t="shared" si="2"/>
        <v>0</v>
      </c>
      <c r="R35" s="339"/>
      <c r="S35" s="339"/>
      <c r="T35" s="339"/>
      <c r="U35" s="339"/>
    </row>
    <row r="36" spans="1:21" s="341" customFormat="1" ht="15" customHeight="1">
      <c r="A36" s="324"/>
      <c r="B36" s="324"/>
      <c r="C36" s="324"/>
      <c r="D36" s="324"/>
      <c r="E36" s="324">
        <v>232</v>
      </c>
      <c r="F36" s="329" t="s">
        <v>687</v>
      </c>
      <c r="G36" s="322" t="s">
        <v>679</v>
      </c>
      <c r="H36" s="322">
        <v>4300</v>
      </c>
      <c r="I36" s="322">
        <v>0</v>
      </c>
      <c r="J36" s="351">
        <v>0</v>
      </c>
      <c r="K36" s="352">
        <f>J36/H36*100</f>
        <v>0</v>
      </c>
      <c r="L36" s="356" t="e">
        <f>J36/I36*10</f>
        <v>#DIV/0!</v>
      </c>
      <c r="M36" s="353">
        <v>350000</v>
      </c>
      <c r="N36" s="353">
        <v>350000</v>
      </c>
      <c r="O36" s="353">
        <v>0</v>
      </c>
      <c r="P36" s="353">
        <v>0</v>
      </c>
      <c r="Q36" s="354">
        <v>0</v>
      </c>
      <c r="R36" s="339">
        <f>O36/M36*10</f>
        <v>0</v>
      </c>
      <c r="S36" s="339">
        <f>O36/N36*10</f>
        <v>0</v>
      </c>
      <c r="T36" s="339">
        <f>P36/M36*10</f>
        <v>0</v>
      </c>
      <c r="U36" s="339">
        <f>P36/N36*10</f>
        <v>0</v>
      </c>
    </row>
    <row r="37" spans="1:21" s="341" customFormat="1" ht="22.5">
      <c r="A37" s="324">
        <v>2</v>
      </c>
      <c r="B37" s="324"/>
      <c r="C37" s="324"/>
      <c r="D37" s="324"/>
      <c r="E37" s="324"/>
      <c r="F37" s="329" t="s">
        <v>688</v>
      </c>
      <c r="G37" s="322"/>
      <c r="H37" s="322"/>
      <c r="I37" s="322"/>
      <c r="J37" s="351"/>
      <c r="K37" s="345"/>
      <c r="L37" s="352"/>
      <c r="M37" s="360">
        <f>M38</f>
        <v>178057063</v>
      </c>
      <c r="N37" s="360">
        <f t="shared" ref="N37:Q38" si="3">N38</f>
        <v>178057063</v>
      </c>
      <c r="O37" s="360">
        <f t="shared" si="3"/>
        <v>36273061.789999999</v>
      </c>
      <c r="P37" s="360">
        <f t="shared" si="3"/>
        <v>36273061.789999999</v>
      </c>
      <c r="Q37" s="360">
        <f t="shared" si="3"/>
        <v>36273061.789999999</v>
      </c>
      <c r="R37" s="339"/>
      <c r="S37" s="339"/>
      <c r="T37" s="339"/>
      <c r="U37" s="339"/>
    </row>
    <row r="38" spans="1:21" s="341" customFormat="1" ht="15" customHeight="1">
      <c r="A38" s="324"/>
      <c r="B38" s="326">
        <v>1</v>
      </c>
      <c r="C38" s="326"/>
      <c r="D38" s="326"/>
      <c r="E38" s="326"/>
      <c r="F38" s="329" t="s">
        <v>662</v>
      </c>
      <c r="G38" s="322"/>
      <c r="H38" s="322"/>
      <c r="I38" s="322"/>
      <c r="J38" s="351"/>
      <c r="K38" s="345"/>
      <c r="L38" s="352"/>
      <c r="M38" s="353">
        <f>M39</f>
        <v>178057063</v>
      </c>
      <c r="N38" s="353">
        <f t="shared" si="3"/>
        <v>178057063</v>
      </c>
      <c r="O38" s="353">
        <f t="shared" si="3"/>
        <v>36273061.789999999</v>
      </c>
      <c r="P38" s="353">
        <f t="shared" si="3"/>
        <v>36273061.789999999</v>
      </c>
      <c r="Q38" s="353">
        <f t="shared" si="3"/>
        <v>36273061.789999999</v>
      </c>
      <c r="R38" s="339"/>
      <c r="S38" s="339"/>
      <c r="T38" s="339"/>
      <c r="U38" s="339"/>
    </row>
    <row r="39" spans="1:21" s="341" customFormat="1" ht="22.5">
      <c r="A39" s="324"/>
      <c r="B39" s="326"/>
      <c r="C39" s="326">
        <v>7</v>
      </c>
      <c r="D39" s="326"/>
      <c r="E39" s="326"/>
      <c r="F39" s="329" t="s">
        <v>689</v>
      </c>
      <c r="G39" s="322"/>
      <c r="H39" s="322"/>
      <c r="I39" s="322"/>
      <c r="J39" s="351"/>
      <c r="K39" s="345"/>
      <c r="L39" s="352"/>
      <c r="M39" s="353">
        <f>M40+M43</f>
        <v>178057063</v>
      </c>
      <c r="N39" s="353">
        <f>N40+N43</f>
        <v>178057063</v>
      </c>
      <c r="O39" s="353">
        <f>O40+O43</f>
        <v>36273061.789999999</v>
      </c>
      <c r="P39" s="353">
        <f>P40+P43</f>
        <v>36273061.789999999</v>
      </c>
      <c r="Q39" s="353">
        <f>Q40+Q43</f>
        <v>36273061.789999999</v>
      </c>
      <c r="R39" s="339"/>
      <c r="S39" s="339"/>
      <c r="T39" s="339"/>
      <c r="U39" s="339"/>
    </row>
    <row r="40" spans="1:21" s="341" customFormat="1" ht="15" customHeight="1">
      <c r="A40" s="324"/>
      <c r="B40" s="326"/>
      <c r="C40" s="326"/>
      <c r="D40" s="326">
        <v>1</v>
      </c>
      <c r="E40" s="326"/>
      <c r="F40" s="329" t="s">
        <v>430</v>
      </c>
      <c r="G40" s="322"/>
      <c r="H40" s="322"/>
      <c r="I40" s="322"/>
      <c r="J40" s="351"/>
      <c r="K40" s="345"/>
      <c r="L40" s="352"/>
      <c r="M40" s="353">
        <f>M41+M42</f>
        <v>86032265</v>
      </c>
      <c r="N40" s="353">
        <f>N41+N42</f>
        <v>86032265</v>
      </c>
      <c r="O40" s="353">
        <f>O41+O42</f>
        <v>13407786.6</v>
      </c>
      <c r="P40" s="353">
        <f>P41+P42</f>
        <v>13407786.6</v>
      </c>
      <c r="Q40" s="353">
        <f>Q41+Q42</f>
        <v>13407786.6</v>
      </c>
      <c r="R40" s="339"/>
      <c r="S40" s="339"/>
      <c r="T40" s="339"/>
      <c r="U40" s="339"/>
    </row>
    <row r="41" spans="1:21" ht="22.5">
      <c r="A41" s="324"/>
      <c r="B41" s="326"/>
      <c r="C41" s="326"/>
      <c r="D41" s="326"/>
      <c r="E41" s="326">
        <v>201</v>
      </c>
      <c r="F41" s="329" t="s">
        <v>690</v>
      </c>
      <c r="G41" s="322" t="s">
        <v>691</v>
      </c>
      <c r="H41" s="322">
        <v>1</v>
      </c>
      <c r="I41" s="322">
        <v>1</v>
      </c>
      <c r="J41" s="351">
        <v>0</v>
      </c>
      <c r="K41" s="352">
        <f>J41/H41*100</f>
        <v>0</v>
      </c>
      <c r="L41" s="352">
        <f>J41/I41*10</f>
        <v>0</v>
      </c>
      <c r="M41" s="353">
        <v>1500000</v>
      </c>
      <c r="N41" s="353">
        <v>1500000</v>
      </c>
      <c r="O41" s="353">
        <v>0</v>
      </c>
      <c r="P41" s="353">
        <v>0</v>
      </c>
      <c r="Q41" s="354">
        <v>0</v>
      </c>
      <c r="R41" s="339">
        <f>O41/M41*10</f>
        <v>0</v>
      </c>
      <c r="S41" s="339">
        <f>O41/N41*10</f>
        <v>0</v>
      </c>
      <c r="T41" s="339">
        <f>P41/M41*10</f>
        <v>0</v>
      </c>
      <c r="U41" s="339">
        <f>P41/N41*10</f>
        <v>0</v>
      </c>
    </row>
    <row r="42" spans="1:21" ht="22.5">
      <c r="A42" s="324"/>
      <c r="B42" s="326"/>
      <c r="C42" s="326"/>
      <c r="D42" s="326"/>
      <c r="E42" s="326">
        <v>203</v>
      </c>
      <c r="F42" s="329" t="s">
        <v>429</v>
      </c>
      <c r="G42" s="322" t="s">
        <v>430</v>
      </c>
      <c r="H42" s="322">
        <v>253</v>
      </c>
      <c r="I42" s="322">
        <v>63</v>
      </c>
      <c r="J42" s="351">
        <v>63</v>
      </c>
      <c r="K42" s="352">
        <f>J42/H42*100</f>
        <v>24.901185770750988</v>
      </c>
      <c r="L42" s="352">
        <f>J42/I42*10</f>
        <v>10</v>
      </c>
      <c r="M42" s="353">
        <v>84532265</v>
      </c>
      <c r="N42" s="353">
        <v>84532265</v>
      </c>
      <c r="O42" s="353">
        <v>13407786.6</v>
      </c>
      <c r="P42" s="353">
        <v>13407786.6</v>
      </c>
      <c r="Q42" s="354">
        <v>13407786.6</v>
      </c>
      <c r="R42" s="339">
        <f>O42/M42*10</f>
        <v>1.586114674674812</v>
      </c>
      <c r="S42" s="339">
        <f>O42/N42*10</f>
        <v>1.586114674674812</v>
      </c>
      <c r="T42" s="339">
        <f>P42/M42*10</f>
        <v>1.586114674674812</v>
      </c>
      <c r="U42" s="339">
        <f>P42/N42*10</f>
        <v>1.586114674674812</v>
      </c>
    </row>
    <row r="43" spans="1:21">
      <c r="A43" s="324"/>
      <c r="B43" s="326"/>
      <c r="C43" s="326"/>
      <c r="D43" s="326">
        <v>2</v>
      </c>
      <c r="E43" s="326"/>
      <c r="F43" s="329" t="s">
        <v>692</v>
      </c>
      <c r="G43" s="322"/>
      <c r="H43" s="322"/>
      <c r="I43" s="322"/>
      <c r="J43" s="351"/>
      <c r="K43" s="361"/>
      <c r="L43" s="352"/>
      <c r="M43" s="353">
        <f>M44</f>
        <v>92024798</v>
      </c>
      <c r="N43" s="353">
        <f>N44</f>
        <v>92024798</v>
      </c>
      <c r="O43" s="353">
        <f>O44</f>
        <v>22865275.189999998</v>
      </c>
      <c r="P43" s="353">
        <f>P44</f>
        <v>22865275.189999998</v>
      </c>
      <c r="Q43" s="353">
        <f>Q44</f>
        <v>22865275.189999998</v>
      </c>
      <c r="R43" s="339"/>
      <c r="S43" s="339"/>
      <c r="T43" s="339"/>
      <c r="U43" s="339"/>
    </row>
    <row r="44" spans="1:21" ht="33.75">
      <c r="A44" s="324"/>
      <c r="B44" s="326"/>
      <c r="C44" s="326"/>
      <c r="D44" s="326"/>
      <c r="E44" s="326">
        <v>204</v>
      </c>
      <c r="F44" s="329" t="s">
        <v>438</v>
      </c>
      <c r="G44" s="322" t="s">
        <v>439</v>
      </c>
      <c r="H44" s="322">
        <v>1</v>
      </c>
      <c r="I44" s="322">
        <v>1</v>
      </c>
      <c r="J44" s="351">
        <v>1</v>
      </c>
      <c r="K44" s="352">
        <f>J44/H44*100</f>
        <v>100</v>
      </c>
      <c r="L44" s="352">
        <f>J44/I44*10</f>
        <v>10</v>
      </c>
      <c r="M44" s="353">
        <v>92024798</v>
      </c>
      <c r="N44" s="353">
        <v>92024798</v>
      </c>
      <c r="O44" s="353">
        <v>22865275.189999998</v>
      </c>
      <c r="P44" s="353">
        <v>22865275.189999998</v>
      </c>
      <c r="Q44" s="354">
        <v>22865275.189999998</v>
      </c>
      <c r="R44" s="339">
        <f>O44/M44*10</f>
        <v>2.4846862679339972</v>
      </c>
      <c r="S44" s="339">
        <f>O44/N44*10</f>
        <v>2.4846862679339972</v>
      </c>
      <c r="T44" s="339">
        <f>P44/M44*10</f>
        <v>2.4846862679339972</v>
      </c>
      <c r="U44" s="339">
        <f>P44/N44*10</f>
        <v>2.4846862679339972</v>
      </c>
    </row>
    <row r="45" spans="1:21" ht="22.5">
      <c r="A45" s="324">
        <v>3</v>
      </c>
      <c r="B45" s="324"/>
      <c r="C45" s="324"/>
      <c r="D45" s="324"/>
      <c r="E45" s="324"/>
      <c r="F45" s="329" t="s">
        <v>693</v>
      </c>
      <c r="G45" s="322"/>
      <c r="H45" s="322"/>
      <c r="I45" s="322"/>
      <c r="J45" s="351"/>
      <c r="K45" s="361"/>
      <c r="L45" s="352"/>
      <c r="M45" s="360">
        <f>M46</f>
        <v>44995448</v>
      </c>
      <c r="N45" s="360">
        <f>N46</f>
        <v>44995448</v>
      </c>
      <c r="O45" s="360">
        <f>O46</f>
        <v>6307605.629999999</v>
      </c>
      <c r="P45" s="360">
        <f>P46</f>
        <v>6307605.629999999</v>
      </c>
      <c r="Q45" s="360">
        <f>Q46</f>
        <v>6307605.629999999</v>
      </c>
      <c r="R45" s="339"/>
      <c r="S45" s="339"/>
      <c r="T45" s="339"/>
      <c r="U45" s="339"/>
    </row>
    <row r="46" spans="1:21">
      <c r="A46" s="324"/>
      <c r="B46" s="324">
        <v>3</v>
      </c>
      <c r="C46" s="324"/>
      <c r="D46" s="324"/>
      <c r="E46" s="324"/>
      <c r="F46" s="329" t="s">
        <v>694</v>
      </c>
      <c r="G46" s="322"/>
      <c r="H46" s="322"/>
      <c r="I46" s="322"/>
      <c r="J46" s="351"/>
      <c r="K46" s="361"/>
      <c r="L46" s="352"/>
      <c r="M46" s="353">
        <f>M47+M50</f>
        <v>44995448</v>
      </c>
      <c r="N46" s="353">
        <f>N47+N50</f>
        <v>44995448</v>
      </c>
      <c r="O46" s="353">
        <f>O47+O50</f>
        <v>6307605.629999999</v>
      </c>
      <c r="P46" s="353">
        <f>P47+P50</f>
        <v>6307605.629999999</v>
      </c>
      <c r="Q46" s="353">
        <f>Q47+Q50</f>
        <v>6307605.629999999</v>
      </c>
      <c r="R46" s="339"/>
      <c r="S46" s="339"/>
      <c r="T46" s="339"/>
      <c r="U46" s="339"/>
    </row>
    <row r="47" spans="1:21" ht="33.75">
      <c r="A47" s="324"/>
      <c r="B47" s="324"/>
      <c r="C47" s="324">
        <v>1</v>
      </c>
      <c r="D47" s="324"/>
      <c r="E47" s="324"/>
      <c r="F47" s="329" t="s">
        <v>685</v>
      </c>
      <c r="G47" s="322"/>
      <c r="H47" s="322"/>
      <c r="I47" s="322"/>
      <c r="J47" s="351"/>
      <c r="K47" s="361"/>
      <c r="L47" s="352"/>
      <c r="M47" s="353">
        <f>M48</f>
        <v>41404617</v>
      </c>
      <c r="N47" s="353">
        <f t="shared" ref="N47:Q48" si="4">N48</f>
        <v>41404617</v>
      </c>
      <c r="O47" s="353">
        <f t="shared" si="4"/>
        <v>5724362.0299999993</v>
      </c>
      <c r="P47" s="353">
        <f t="shared" si="4"/>
        <v>5724362.0299999993</v>
      </c>
      <c r="Q47" s="353">
        <f t="shared" si="4"/>
        <v>5724362.0299999993</v>
      </c>
      <c r="R47" s="339"/>
      <c r="S47" s="339"/>
      <c r="T47" s="339"/>
      <c r="U47" s="339"/>
    </row>
    <row r="48" spans="1:21" ht="22.5">
      <c r="A48" s="324"/>
      <c r="B48" s="324"/>
      <c r="C48" s="324"/>
      <c r="D48" s="324">
        <v>1</v>
      </c>
      <c r="E48" s="324"/>
      <c r="F48" s="329" t="s">
        <v>695</v>
      </c>
      <c r="G48" s="322"/>
      <c r="H48" s="322"/>
      <c r="I48" s="322"/>
      <c r="J48" s="351"/>
      <c r="K48" s="361"/>
      <c r="L48" s="352"/>
      <c r="M48" s="353">
        <f>M49</f>
        <v>41404617</v>
      </c>
      <c r="N48" s="353">
        <f t="shared" si="4"/>
        <v>41404617</v>
      </c>
      <c r="O48" s="353">
        <f t="shared" si="4"/>
        <v>5724362.0299999993</v>
      </c>
      <c r="P48" s="353">
        <f t="shared" si="4"/>
        <v>5724362.0299999993</v>
      </c>
      <c r="Q48" s="353">
        <f t="shared" si="4"/>
        <v>5724362.0299999993</v>
      </c>
      <c r="R48" s="339"/>
      <c r="S48" s="339"/>
      <c r="T48" s="339"/>
      <c r="U48" s="339"/>
    </row>
    <row r="49" spans="1:23" ht="33.75">
      <c r="A49" s="324"/>
      <c r="B49" s="324"/>
      <c r="C49" s="324"/>
      <c r="D49" s="324"/>
      <c r="E49" s="324">
        <v>215</v>
      </c>
      <c r="F49" s="329" t="s">
        <v>441</v>
      </c>
      <c r="G49" s="322" t="s">
        <v>696</v>
      </c>
      <c r="H49" s="322">
        <v>500</v>
      </c>
      <c r="I49" s="322">
        <v>0</v>
      </c>
      <c r="J49" s="351">
        <v>400</v>
      </c>
      <c r="K49" s="352">
        <f>J49/H49*100</f>
        <v>80</v>
      </c>
      <c r="L49" s="356" t="e">
        <f>J49/I49*10</f>
        <v>#DIV/0!</v>
      </c>
      <c r="M49" s="357">
        <v>41404617</v>
      </c>
      <c r="N49" s="357">
        <v>41404617</v>
      </c>
      <c r="O49" s="353">
        <v>5724362.0299999993</v>
      </c>
      <c r="P49" s="353">
        <v>5724362.0299999993</v>
      </c>
      <c r="Q49" s="354">
        <v>5724362.0299999993</v>
      </c>
      <c r="R49" s="339">
        <f>O49/M49*10</f>
        <v>1.3825419590283854</v>
      </c>
      <c r="S49" s="339">
        <f>O49/N49*10</f>
        <v>1.3825419590283854</v>
      </c>
      <c r="T49" s="339">
        <f>P49/M49*10</f>
        <v>1.3825419590283854</v>
      </c>
      <c r="U49" s="339">
        <f>P49/N49*10</f>
        <v>1.3825419590283854</v>
      </c>
    </row>
    <row r="50" spans="1:23" ht="22.5">
      <c r="A50" s="324"/>
      <c r="B50" s="324"/>
      <c r="C50" s="324">
        <v>9</v>
      </c>
      <c r="D50" s="324"/>
      <c r="E50" s="324"/>
      <c r="F50" s="329" t="s">
        <v>697</v>
      </c>
      <c r="G50" s="322"/>
      <c r="H50" s="322"/>
      <c r="I50" s="322"/>
      <c r="J50" s="351"/>
      <c r="K50" s="361"/>
      <c r="L50" s="352"/>
      <c r="M50" s="353">
        <f>M51</f>
        <v>3590831</v>
      </c>
      <c r="N50" s="353">
        <f t="shared" ref="N50:Q51" si="5">N51</f>
        <v>3590831</v>
      </c>
      <c r="O50" s="353">
        <f t="shared" si="5"/>
        <v>583243.6</v>
      </c>
      <c r="P50" s="353">
        <f t="shared" si="5"/>
        <v>583243.6</v>
      </c>
      <c r="Q50" s="353">
        <f t="shared" si="5"/>
        <v>583243.6</v>
      </c>
      <c r="R50" s="339"/>
      <c r="S50" s="339"/>
      <c r="T50" s="339"/>
      <c r="U50" s="339"/>
    </row>
    <row r="51" spans="1:23">
      <c r="A51" s="324"/>
      <c r="B51" s="324"/>
      <c r="C51" s="324"/>
      <c r="D51" s="324">
        <v>3</v>
      </c>
      <c r="E51" s="324"/>
      <c r="F51" s="329" t="s">
        <v>698</v>
      </c>
      <c r="G51" s="322"/>
      <c r="H51" s="322"/>
      <c r="I51" s="322"/>
      <c r="J51" s="351"/>
      <c r="K51" s="361"/>
      <c r="L51" s="352"/>
      <c r="M51" s="353">
        <f>M52</f>
        <v>3590831</v>
      </c>
      <c r="N51" s="353">
        <f t="shared" si="5"/>
        <v>3590831</v>
      </c>
      <c r="O51" s="353">
        <f t="shared" si="5"/>
        <v>583243.6</v>
      </c>
      <c r="P51" s="353">
        <f t="shared" si="5"/>
        <v>583243.6</v>
      </c>
      <c r="Q51" s="353">
        <f t="shared" si="5"/>
        <v>583243.6</v>
      </c>
      <c r="R51" s="339"/>
      <c r="S51" s="339"/>
      <c r="T51" s="339"/>
      <c r="U51" s="339"/>
    </row>
    <row r="52" spans="1:23">
      <c r="A52" s="324"/>
      <c r="B52" s="324"/>
      <c r="C52" s="324"/>
      <c r="D52" s="324"/>
      <c r="E52" s="324">
        <v>201</v>
      </c>
      <c r="F52" s="329" t="s">
        <v>445</v>
      </c>
      <c r="G52" s="322" t="s">
        <v>699</v>
      </c>
      <c r="H52" s="322">
        <v>920</v>
      </c>
      <c r="I52" s="322">
        <v>0</v>
      </c>
      <c r="J52" s="351">
        <v>0</v>
      </c>
      <c r="K52" s="352">
        <f>J52/H52*100</f>
        <v>0</v>
      </c>
      <c r="L52" s="356" t="e">
        <f>J52/I52*10</f>
        <v>#DIV/0!</v>
      </c>
      <c r="M52" s="353">
        <v>3590831</v>
      </c>
      <c r="N52" s="353">
        <v>3590831</v>
      </c>
      <c r="O52" s="353">
        <v>583243.6</v>
      </c>
      <c r="P52" s="353">
        <v>583243.6</v>
      </c>
      <c r="Q52" s="354">
        <v>583243.6</v>
      </c>
      <c r="R52" s="339">
        <f>O52/M52*10</f>
        <v>1.6242580060158776</v>
      </c>
      <c r="S52" s="339">
        <f>O52/N52*10</f>
        <v>1.6242580060158776</v>
      </c>
      <c r="T52" s="339">
        <f>P52/M52*10</f>
        <v>1.6242580060158776</v>
      </c>
      <c r="U52" s="339">
        <f>P52/N52*10</f>
        <v>1.6242580060158776</v>
      </c>
    </row>
    <row r="53" spans="1:23" ht="33.75">
      <c r="A53" s="324">
        <v>4</v>
      </c>
      <c r="B53" s="324"/>
      <c r="C53" s="324"/>
      <c r="D53" s="324"/>
      <c r="E53" s="324"/>
      <c r="F53" s="329" t="s">
        <v>700</v>
      </c>
      <c r="G53" s="324"/>
      <c r="H53" s="322"/>
      <c r="I53" s="322"/>
      <c r="J53" s="351"/>
      <c r="K53" s="361"/>
      <c r="L53" s="352"/>
      <c r="M53" s="360">
        <f>M54</f>
        <v>679688484</v>
      </c>
      <c r="N53" s="360">
        <f>N54</f>
        <v>713803984</v>
      </c>
      <c r="O53" s="360">
        <f>O54</f>
        <v>97349136.539999992</v>
      </c>
      <c r="P53" s="360">
        <f>P54</f>
        <v>97349136.539999992</v>
      </c>
      <c r="Q53" s="360">
        <f>Q54</f>
        <v>97349136.539999992</v>
      </c>
      <c r="R53" s="339"/>
      <c r="S53" s="339"/>
      <c r="T53" s="339"/>
      <c r="U53" s="339"/>
    </row>
    <row r="54" spans="1:23">
      <c r="A54" s="324"/>
      <c r="B54" s="324">
        <v>2</v>
      </c>
      <c r="C54" s="324"/>
      <c r="D54" s="324"/>
      <c r="E54" s="324"/>
      <c r="F54" s="329" t="s">
        <v>668</v>
      </c>
      <c r="G54" s="322"/>
      <c r="H54" s="322"/>
      <c r="I54" s="322"/>
      <c r="J54" s="351"/>
      <c r="K54" s="361"/>
      <c r="L54" s="352"/>
      <c r="M54" s="360">
        <f>M55+M63</f>
        <v>679688484</v>
      </c>
      <c r="N54" s="360">
        <f>N55+N63</f>
        <v>713803984</v>
      </c>
      <c r="O54" s="360">
        <f>O55+O63</f>
        <v>97349136.539999992</v>
      </c>
      <c r="P54" s="360">
        <f>P55+P63</f>
        <v>97349136.539999992</v>
      </c>
      <c r="Q54" s="360">
        <f>Q55+Q63</f>
        <v>97349136.539999992</v>
      </c>
      <c r="R54" s="339"/>
      <c r="S54" s="339"/>
      <c r="T54" s="339"/>
      <c r="U54" s="339"/>
    </row>
    <row r="55" spans="1:23">
      <c r="A55" s="324"/>
      <c r="B55" s="324"/>
      <c r="C55" s="324">
        <v>1</v>
      </c>
      <c r="D55" s="324"/>
      <c r="E55" s="324"/>
      <c r="F55" s="329" t="s">
        <v>701</v>
      </c>
      <c r="G55" s="322"/>
      <c r="H55" s="322"/>
      <c r="I55" s="322"/>
      <c r="J55" s="351"/>
      <c r="K55" s="361"/>
      <c r="L55" s="352"/>
      <c r="M55" s="353">
        <f>M56+M58+M60</f>
        <v>288082878</v>
      </c>
      <c r="N55" s="353">
        <f>N56+N58+N60</f>
        <v>289437948.77999997</v>
      </c>
      <c r="O55" s="353">
        <f>O56+O58+O60</f>
        <v>57700898.310000002</v>
      </c>
      <c r="P55" s="353">
        <f>P56+P58+P60</f>
        <v>57700898.310000002</v>
      </c>
      <c r="Q55" s="353">
        <f>Q56+Q58+Q60</f>
        <v>57700898.310000002</v>
      </c>
      <c r="R55" s="339"/>
      <c r="S55" s="339"/>
      <c r="T55" s="339"/>
      <c r="U55" s="339"/>
    </row>
    <row r="56" spans="1:23">
      <c r="A56" s="324"/>
      <c r="B56" s="324"/>
      <c r="C56" s="324"/>
      <c r="D56" s="324">
        <v>1</v>
      </c>
      <c r="E56" s="324"/>
      <c r="F56" s="329" t="s">
        <v>702</v>
      </c>
      <c r="G56" s="322"/>
      <c r="H56" s="322"/>
      <c r="I56" s="322"/>
      <c r="J56" s="351"/>
      <c r="K56" s="361"/>
      <c r="L56" s="352"/>
      <c r="M56" s="353">
        <f>M57</f>
        <v>179633278</v>
      </c>
      <c r="N56" s="353">
        <f>N57</f>
        <v>179628278</v>
      </c>
      <c r="O56" s="353">
        <f>O57</f>
        <v>39428190.189999998</v>
      </c>
      <c r="P56" s="353">
        <f>P57</f>
        <v>39428190.189999998</v>
      </c>
      <c r="Q56" s="353">
        <f>Q57</f>
        <v>39428190.189999998</v>
      </c>
      <c r="R56" s="339"/>
      <c r="S56" s="339"/>
      <c r="T56" s="339"/>
      <c r="U56" s="339"/>
    </row>
    <row r="57" spans="1:23" ht="22.5">
      <c r="A57" s="324"/>
      <c r="B57" s="324"/>
      <c r="C57" s="324"/>
      <c r="D57" s="324"/>
      <c r="E57" s="324">
        <v>203</v>
      </c>
      <c r="F57" s="329" t="s">
        <v>449</v>
      </c>
      <c r="G57" s="322" t="s">
        <v>703</v>
      </c>
      <c r="H57" s="322">
        <v>200000</v>
      </c>
      <c r="I57" s="322">
        <v>20000</v>
      </c>
      <c r="J57" s="351">
        <v>67325</v>
      </c>
      <c r="K57" s="352">
        <f>J57/H57*100</f>
        <v>33.662500000000001</v>
      </c>
      <c r="L57" s="356">
        <f>J57/I57*10</f>
        <v>33.662500000000001</v>
      </c>
      <c r="M57" s="353">
        <v>179633278</v>
      </c>
      <c r="N57" s="353">
        <v>179628278</v>
      </c>
      <c r="O57" s="353">
        <v>39428190.189999998</v>
      </c>
      <c r="P57" s="353">
        <v>39428190.189999998</v>
      </c>
      <c r="Q57" s="354">
        <v>39428190.189999998</v>
      </c>
      <c r="R57" s="339">
        <f>O57/M57*10</f>
        <v>2.1949268325438007</v>
      </c>
      <c r="S57" s="339">
        <f>O57/N57*10</f>
        <v>2.1949879289050465</v>
      </c>
      <c r="T57" s="339">
        <f>P57/M57*10</f>
        <v>2.1949268325438007</v>
      </c>
      <c r="U57" s="339">
        <f>P57/N57*10</f>
        <v>2.1949879289050465</v>
      </c>
      <c r="W57" s="362"/>
    </row>
    <row r="58" spans="1:23" ht="33.75">
      <c r="A58" s="324"/>
      <c r="B58" s="324"/>
      <c r="C58" s="324"/>
      <c r="D58" s="324">
        <v>3</v>
      </c>
      <c r="E58" s="324"/>
      <c r="F58" s="329" t="s">
        <v>704</v>
      </c>
      <c r="G58" s="322"/>
      <c r="H58" s="322"/>
      <c r="I58" s="322"/>
      <c r="J58" s="351" t="s">
        <v>665</v>
      </c>
      <c r="K58" s="361"/>
      <c r="L58" s="352"/>
      <c r="M58" s="353">
        <f>M59</f>
        <v>25950595</v>
      </c>
      <c r="N58" s="353">
        <f>N59</f>
        <v>25950595</v>
      </c>
      <c r="O58" s="353">
        <f>O59</f>
        <v>899928</v>
      </c>
      <c r="P58" s="353">
        <f>P59</f>
        <v>899928</v>
      </c>
      <c r="Q58" s="353">
        <f>Q59</f>
        <v>899928</v>
      </c>
      <c r="R58" s="339"/>
      <c r="S58" s="339"/>
      <c r="T58" s="339"/>
      <c r="U58" s="339"/>
    </row>
    <row r="59" spans="1:23" ht="33.75">
      <c r="A59" s="324"/>
      <c r="B59" s="324"/>
      <c r="C59" s="324"/>
      <c r="D59" s="324"/>
      <c r="E59" s="324">
        <v>206</v>
      </c>
      <c r="F59" s="329" t="s">
        <v>458</v>
      </c>
      <c r="G59" s="322" t="s">
        <v>705</v>
      </c>
      <c r="H59" s="322">
        <v>162</v>
      </c>
      <c r="I59" s="322">
        <v>16</v>
      </c>
      <c r="J59" s="351">
        <v>7.88</v>
      </c>
      <c r="K59" s="352">
        <f>J59/H59*100</f>
        <v>4.8641975308641978</v>
      </c>
      <c r="L59" s="352">
        <f>J59/I59*10</f>
        <v>4.9249999999999998</v>
      </c>
      <c r="M59" s="357">
        <v>25950595</v>
      </c>
      <c r="N59" s="357">
        <v>25950595</v>
      </c>
      <c r="O59" s="353">
        <v>899928</v>
      </c>
      <c r="P59" s="353">
        <v>899928</v>
      </c>
      <c r="Q59" s="354">
        <v>899928</v>
      </c>
      <c r="R59" s="339">
        <f>O59/M59*10</f>
        <v>0.34678511224887137</v>
      </c>
      <c r="S59" s="339">
        <f>O59/N59*10</f>
        <v>0.34678511224887137</v>
      </c>
      <c r="T59" s="339">
        <f>P59/M59*10</f>
        <v>0.34678511224887137</v>
      </c>
      <c r="U59" s="339">
        <f>P59/N59*10</f>
        <v>0.34678511224887137</v>
      </c>
    </row>
    <row r="60" spans="1:23" ht="22.5">
      <c r="A60" s="324"/>
      <c r="B60" s="324"/>
      <c r="C60" s="324"/>
      <c r="D60" s="324">
        <v>5</v>
      </c>
      <c r="E60" s="324"/>
      <c r="F60" s="329" t="s">
        <v>706</v>
      </c>
      <c r="G60" s="322"/>
      <c r="H60" s="322"/>
      <c r="I60" s="322"/>
      <c r="J60" s="351"/>
      <c r="K60" s="361"/>
      <c r="L60" s="352"/>
      <c r="M60" s="353">
        <f>M61+M62</f>
        <v>82499005</v>
      </c>
      <c r="N60" s="353">
        <f>N61+N62</f>
        <v>83859075.780000001</v>
      </c>
      <c r="O60" s="353">
        <f>O61+O62</f>
        <v>17372780.120000001</v>
      </c>
      <c r="P60" s="353">
        <f>P61+P62</f>
        <v>17372780.120000001</v>
      </c>
      <c r="Q60" s="353">
        <f>Q61+Q62</f>
        <v>17372780.120000001</v>
      </c>
      <c r="R60" s="339"/>
      <c r="S60" s="339"/>
      <c r="T60" s="339"/>
      <c r="U60" s="339"/>
    </row>
    <row r="61" spans="1:23" ht="22.5">
      <c r="A61" s="324"/>
      <c r="B61" s="324"/>
      <c r="C61" s="324"/>
      <c r="D61" s="324"/>
      <c r="E61" s="324">
        <v>207</v>
      </c>
      <c r="F61" s="329" t="s">
        <v>463</v>
      </c>
      <c r="G61" s="322" t="s">
        <v>464</v>
      </c>
      <c r="H61" s="322">
        <v>3000000</v>
      </c>
      <c r="I61" s="322">
        <v>300000</v>
      </c>
      <c r="J61" s="351">
        <v>2100250</v>
      </c>
      <c r="K61" s="352">
        <f>J61/H61*100</f>
        <v>70.008333333333326</v>
      </c>
      <c r="L61" s="356">
        <f>J61/I61*10</f>
        <v>70.00833333333334</v>
      </c>
      <c r="M61" s="353">
        <v>7585030</v>
      </c>
      <c r="N61" s="353">
        <v>7585030</v>
      </c>
      <c r="O61" s="353">
        <v>567420.30000000005</v>
      </c>
      <c r="P61" s="353">
        <v>567420.30000000005</v>
      </c>
      <c r="Q61" s="354">
        <v>567420.30000000005</v>
      </c>
      <c r="R61" s="339">
        <f>O61/M61*10</f>
        <v>0.74807917701050619</v>
      </c>
      <c r="S61" s="339">
        <f>O61/N61*10</f>
        <v>0.74807917701050619</v>
      </c>
      <c r="T61" s="339">
        <f>P61/M61*10</f>
        <v>0.74807917701050619</v>
      </c>
      <c r="U61" s="339">
        <f>P61/N61*10</f>
        <v>0.74807917701050619</v>
      </c>
    </row>
    <row r="62" spans="1:23">
      <c r="A62" s="324"/>
      <c r="B62" s="324"/>
      <c r="C62" s="324"/>
      <c r="D62" s="324"/>
      <c r="E62" s="324">
        <v>208</v>
      </c>
      <c r="F62" s="329" t="s">
        <v>469</v>
      </c>
      <c r="G62" s="322" t="s">
        <v>470</v>
      </c>
      <c r="H62" s="322">
        <v>800</v>
      </c>
      <c r="I62" s="322">
        <v>80</v>
      </c>
      <c r="J62" s="351">
        <v>995</v>
      </c>
      <c r="K62" s="352">
        <f>J62/H62*100</f>
        <v>124.37499999999999</v>
      </c>
      <c r="L62" s="352">
        <f>J62/I62*10</f>
        <v>124.375</v>
      </c>
      <c r="M62" s="353">
        <v>74913975</v>
      </c>
      <c r="N62" s="353">
        <v>76274045.780000001</v>
      </c>
      <c r="O62" s="353">
        <v>16805359.82</v>
      </c>
      <c r="P62" s="353">
        <v>16805359.82</v>
      </c>
      <c r="Q62" s="354">
        <v>16805359.82</v>
      </c>
      <c r="R62" s="339">
        <f>O62/M62*10</f>
        <v>2.2432876936512844</v>
      </c>
      <c r="S62" s="339">
        <f>O62/N62*10</f>
        <v>2.2032867993487995</v>
      </c>
      <c r="T62" s="339">
        <f>P62/M62*10</f>
        <v>2.2432876936512844</v>
      </c>
      <c r="U62" s="339">
        <f>P62/N62*10</f>
        <v>2.2032867993487995</v>
      </c>
    </row>
    <row r="63" spans="1:23" ht="22.5">
      <c r="A63" s="324"/>
      <c r="B63" s="324"/>
      <c r="C63" s="326">
        <v>2</v>
      </c>
      <c r="D63" s="326"/>
      <c r="E63" s="326"/>
      <c r="F63" s="329" t="s">
        <v>669</v>
      </c>
      <c r="G63" s="322"/>
      <c r="H63" s="322"/>
      <c r="I63" s="322"/>
      <c r="J63" s="351"/>
      <c r="K63" s="361"/>
      <c r="L63" s="352"/>
      <c r="M63" s="353">
        <f>M64+M72+M74+M76</f>
        <v>391605606</v>
      </c>
      <c r="N63" s="353">
        <f>N64+N72+N74+N76</f>
        <v>424366035.22000003</v>
      </c>
      <c r="O63" s="353">
        <f>O64+O72+O74+O76</f>
        <v>39648238.229999997</v>
      </c>
      <c r="P63" s="353">
        <f>P64+P72+P74+P76</f>
        <v>39648238.229999997</v>
      </c>
      <c r="Q63" s="353">
        <f>Q64+Q72+Q74+Q76</f>
        <v>39648238.229999997</v>
      </c>
      <c r="R63" s="339"/>
      <c r="S63" s="339"/>
      <c r="T63" s="339"/>
      <c r="U63" s="339"/>
    </row>
    <row r="64" spans="1:23">
      <c r="A64" s="324"/>
      <c r="B64" s="324"/>
      <c r="C64" s="326"/>
      <c r="D64" s="326">
        <v>1</v>
      </c>
      <c r="E64" s="326"/>
      <c r="F64" s="329" t="s">
        <v>707</v>
      </c>
      <c r="G64" s="322"/>
      <c r="H64" s="322"/>
      <c r="I64" s="322"/>
      <c r="J64" s="351"/>
      <c r="K64" s="361"/>
      <c r="L64" s="352"/>
      <c r="M64" s="353">
        <f>M65+M66+M67+M68+M69+M70+M71</f>
        <v>252435687</v>
      </c>
      <c r="N64" s="353">
        <f>N65+N66+N67+N68+N69+N70+N71</f>
        <v>272215687</v>
      </c>
      <c r="O64" s="353">
        <f>O65+O66+O67+O68+O69+O70+O71</f>
        <v>31817981.449999996</v>
      </c>
      <c r="P64" s="353">
        <f>P65+P66+P67+P68+P69+P70+P71</f>
        <v>31817981.449999996</v>
      </c>
      <c r="Q64" s="353">
        <f>Q65+Q66+Q67+Q68+Q69+Q70+Q71</f>
        <v>31817981.449999996</v>
      </c>
      <c r="R64" s="339"/>
      <c r="S64" s="339"/>
      <c r="T64" s="339"/>
      <c r="U64" s="339"/>
    </row>
    <row r="65" spans="1:21">
      <c r="A65" s="324"/>
      <c r="B65" s="324"/>
      <c r="C65" s="326"/>
      <c r="D65" s="326"/>
      <c r="E65" s="326">
        <v>211</v>
      </c>
      <c r="F65" s="329" t="s">
        <v>473</v>
      </c>
      <c r="G65" s="322" t="s">
        <v>474</v>
      </c>
      <c r="H65" s="322">
        <v>350000</v>
      </c>
      <c r="I65" s="322">
        <v>35000</v>
      </c>
      <c r="J65" s="351">
        <v>11165</v>
      </c>
      <c r="K65" s="352">
        <f>J65/H65*100</f>
        <v>3.19</v>
      </c>
      <c r="L65" s="352">
        <f>J65/I65*10</f>
        <v>3.19</v>
      </c>
      <c r="M65" s="353">
        <v>10686642</v>
      </c>
      <c r="N65" s="353">
        <v>10686642</v>
      </c>
      <c r="O65" s="353">
        <v>540464</v>
      </c>
      <c r="P65" s="353">
        <v>540464</v>
      </c>
      <c r="Q65" s="354">
        <v>540464</v>
      </c>
      <c r="R65" s="339">
        <f t="shared" ref="R65:R71" si="6">O65/M65*10</f>
        <v>0.50573791093591414</v>
      </c>
      <c r="S65" s="339">
        <f t="shared" ref="S65:S71" si="7">O65/N65*10</f>
        <v>0.50573791093591414</v>
      </c>
      <c r="T65" s="339">
        <f t="shared" ref="T65:T71" si="8">P65/M65*10</f>
        <v>0.50573791093591414</v>
      </c>
      <c r="U65" s="339">
        <f t="shared" ref="U65:U71" si="9">P65/N65*10</f>
        <v>0.50573791093591414</v>
      </c>
    </row>
    <row r="66" spans="1:21" ht="33.75">
      <c r="A66" s="324"/>
      <c r="B66" s="324"/>
      <c r="C66" s="326"/>
      <c r="D66" s="326"/>
      <c r="E66" s="326">
        <v>215</v>
      </c>
      <c r="F66" s="329" t="s">
        <v>708</v>
      </c>
      <c r="G66" s="322" t="s">
        <v>417</v>
      </c>
      <c r="H66" s="322">
        <v>10</v>
      </c>
      <c r="I66" s="322">
        <v>0</v>
      </c>
      <c r="J66" s="351">
        <v>0</v>
      </c>
      <c r="K66" s="352">
        <f t="shared" ref="K66:K71" si="10">J66/H66*100</f>
        <v>0</v>
      </c>
      <c r="L66" s="352"/>
      <c r="M66" s="353">
        <v>3083021</v>
      </c>
      <c r="N66" s="353">
        <v>3083021</v>
      </c>
      <c r="O66" s="353">
        <v>124692</v>
      </c>
      <c r="P66" s="353">
        <v>124692</v>
      </c>
      <c r="Q66" s="354">
        <v>124692</v>
      </c>
      <c r="R66" s="339">
        <f t="shared" si="6"/>
        <v>0.40444745592067005</v>
      </c>
      <c r="S66" s="339">
        <f t="shared" si="7"/>
        <v>0.40444745592067005</v>
      </c>
      <c r="T66" s="339">
        <f t="shared" si="8"/>
        <v>0.40444745592067005</v>
      </c>
      <c r="U66" s="339">
        <f t="shared" si="9"/>
        <v>0.40444745592067005</v>
      </c>
    </row>
    <row r="67" spans="1:21" ht="33.75">
      <c r="A67" s="324"/>
      <c r="B67" s="324"/>
      <c r="C67" s="326"/>
      <c r="D67" s="326"/>
      <c r="E67" s="326">
        <v>216</v>
      </c>
      <c r="F67" s="329" t="s">
        <v>709</v>
      </c>
      <c r="G67" s="322" t="s">
        <v>464</v>
      </c>
      <c r="H67" s="322">
        <v>12000</v>
      </c>
      <c r="I67" s="322">
        <v>1200</v>
      </c>
      <c r="J67" s="351">
        <v>380.86</v>
      </c>
      <c r="K67" s="352">
        <f t="shared" si="10"/>
        <v>3.1738333333333335</v>
      </c>
      <c r="L67" s="352">
        <f>J67/I67*10</f>
        <v>3.1738333333333335</v>
      </c>
      <c r="M67" s="353">
        <v>3472441</v>
      </c>
      <c r="N67" s="353">
        <v>3472441</v>
      </c>
      <c r="O67" s="353">
        <v>172374</v>
      </c>
      <c r="P67" s="353">
        <v>172374</v>
      </c>
      <c r="Q67" s="354">
        <v>172374</v>
      </c>
      <c r="R67" s="339">
        <f t="shared" si="6"/>
        <v>0.4964058424606782</v>
      </c>
      <c r="S67" s="339">
        <f t="shared" si="7"/>
        <v>0.4964058424606782</v>
      </c>
      <c r="T67" s="339">
        <f t="shared" si="8"/>
        <v>0.4964058424606782</v>
      </c>
      <c r="U67" s="339">
        <f t="shared" si="9"/>
        <v>0.4964058424606782</v>
      </c>
    </row>
    <row r="68" spans="1:21" ht="58.5" customHeight="1">
      <c r="A68" s="324"/>
      <c r="B68" s="324"/>
      <c r="C68" s="326"/>
      <c r="D68" s="326"/>
      <c r="E68" s="326">
        <v>217</v>
      </c>
      <c r="F68" s="329" t="s">
        <v>710</v>
      </c>
      <c r="G68" s="322" t="s">
        <v>417</v>
      </c>
      <c r="H68" s="322">
        <v>6</v>
      </c>
      <c r="I68" s="322">
        <v>0</v>
      </c>
      <c r="J68" s="351">
        <v>0</v>
      </c>
      <c r="K68" s="352">
        <f t="shared" si="10"/>
        <v>0</v>
      </c>
      <c r="L68" s="352"/>
      <c r="M68" s="353">
        <v>7466213</v>
      </c>
      <c r="N68" s="353">
        <v>7466213</v>
      </c>
      <c r="O68" s="353">
        <v>16086</v>
      </c>
      <c r="P68" s="353">
        <v>16086</v>
      </c>
      <c r="Q68" s="354">
        <v>16086</v>
      </c>
      <c r="R68" s="339">
        <f t="shared" si="6"/>
        <v>2.154505905470417E-2</v>
      </c>
      <c r="S68" s="339">
        <f t="shared" si="7"/>
        <v>2.154505905470417E-2</v>
      </c>
      <c r="T68" s="339">
        <f t="shared" si="8"/>
        <v>2.154505905470417E-2</v>
      </c>
      <c r="U68" s="339">
        <f t="shared" si="9"/>
        <v>2.154505905470417E-2</v>
      </c>
    </row>
    <row r="69" spans="1:21" ht="53.25" customHeight="1">
      <c r="A69" s="324"/>
      <c r="B69" s="324"/>
      <c r="C69" s="326"/>
      <c r="D69" s="326"/>
      <c r="E69" s="326">
        <v>218</v>
      </c>
      <c r="F69" s="329" t="s">
        <v>483</v>
      </c>
      <c r="G69" s="322" t="s">
        <v>464</v>
      </c>
      <c r="H69" s="322">
        <v>40000</v>
      </c>
      <c r="I69" s="322">
        <v>4000</v>
      </c>
      <c r="J69" s="351">
        <v>2080.36</v>
      </c>
      <c r="K69" s="352">
        <f t="shared" si="10"/>
        <v>5.2009000000000007</v>
      </c>
      <c r="L69" s="352">
        <f>J69/I69*10</f>
        <v>5.2009000000000007</v>
      </c>
      <c r="M69" s="353">
        <v>67145088</v>
      </c>
      <c r="N69" s="353">
        <v>67145088</v>
      </c>
      <c r="O69" s="353">
        <v>8946380.5999999996</v>
      </c>
      <c r="P69" s="353">
        <v>8946380.5999999996</v>
      </c>
      <c r="Q69" s="354">
        <v>8946380.5999999996</v>
      </c>
      <c r="R69" s="339">
        <f t="shared" si="6"/>
        <v>1.3323953942840912</v>
      </c>
      <c r="S69" s="339">
        <f t="shared" si="7"/>
        <v>1.3323953942840912</v>
      </c>
      <c r="T69" s="339">
        <f t="shared" si="8"/>
        <v>1.3323953942840912</v>
      </c>
      <c r="U69" s="339">
        <f t="shared" si="9"/>
        <v>1.3323953942840912</v>
      </c>
    </row>
    <row r="70" spans="1:21" ht="45">
      <c r="A70" s="324"/>
      <c r="B70" s="324"/>
      <c r="C70" s="324"/>
      <c r="D70" s="324"/>
      <c r="E70" s="324">
        <v>219</v>
      </c>
      <c r="F70" s="329" t="s">
        <v>487</v>
      </c>
      <c r="G70" s="322" t="s">
        <v>488</v>
      </c>
      <c r="H70" s="322">
        <v>12</v>
      </c>
      <c r="I70" s="322">
        <v>1</v>
      </c>
      <c r="J70" s="351">
        <v>518</v>
      </c>
      <c r="K70" s="352">
        <f t="shared" si="10"/>
        <v>4316.6666666666661</v>
      </c>
      <c r="L70" s="352">
        <f>J70/I70*10</f>
        <v>5180</v>
      </c>
      <c r="M70" s="357">
        <v>159892282</v>
      </c>
      <c r="N70" s="357">
        <v>179672282</v>
      </c>
      <c r="O70" s="353">
        <v>22007681.849999998</v>
      </c>
      <c r="P70" s="353">
        <v>22007681.849999998</v>
      </c>
      <c r="Q70" s="354">
        <v>22007681.849999998</v>
      </c>
      <c r="R70" s="339">
        <f t="shared" si="6"/>
        <v>1.3764067642739628</v>
      </c>
      <c r="S70" s="339">
        <f t="shared" si="7"/>
        <v>1.2248790745586455</v>
      </c>
      <c r="T70" s="339">
        <f t="shared" si="8"/>
        <v>1.3764067642739628</v>
      </c>
      <c r="U70" s="339">
        <f t="shared" si="9"/>
        <v>1.2248790745586455</v>
      </c>
    </row>
    <row r="71" spans="1:21">
      <c r="A71" s="324"/>
      <c r="B71" s="324"/>
      <c r="C71" s="324"/>
      <c r="D71" s="324"/>
      <c r="E71" s="324">
        <v>220</v>
      </c>
      <c r="F71" s="329" t="s">
        <v>491</v>
      </c>
      <c r="G71" s="322" t="s">
        <v>470</v>
      </c>
      <c r="H71" s="322">
        <v>150</v>
      </c>
      <c r="I71" s="322">
        <v>15</v>
      </c>
      <c r="J71" s="351">
        <v>73</v>
      </c>
      <c r="K71" s="352">
        <f t="shared" si="10"/>
        <v>48.666666666666671</v>
      </c>
      <c r="L71" s="352">
        <f>J71/I71*10</f>
        <v>48.666666666666664</v>
      </c>
      <c r="M71" s="353">
        <v>690000</v>
      </c>
      <c r="N71" s="353">
        <v>690000</v>
      </c>
      <c r="O71" s="353">
        <v>10303</v>
      </c>
      <c r="P71" s="353">
        <v>10303</v>
      </c>
      <c r="Q71" s="354">
        <v>10303</v>
      </c>
      <c r="R71" s="339">
        <f t="shared" si="6"/>
        <v>0.14931884057971015</v>
      </c>
      <c r="S71" s="339">
        <f t="shared" si="7"/>
        <v>0.14931884057971015</v>
      </c>
      <c r="T71" s="339">
        <f t="shared" si="8"/>
        <v>0.14931884057971015</v>
      </c>
      <c r="U71" s="339">
        <f t="shared" si="9"/>
        <v>0.14931884057971015</v>
      </c>
    </row>
    <row r="72" spans="1:21">
      <c r="A72" s="324"/>
      <c r="B72" s="324"/>
      <c r="C72" s="324"/>
      <c r="D72" s="324">
        <v>3</v>
      </c>
      <c r="E72" s="324"/>
      <c r="F72" s="329" t="s">
        <v>711</v>
      </c>
      <c r="G72" s="322"/>
      <c r="H72" s="322"/>
      <c r="I72" s="322"/>
      <c r="J72" s="351"/>
      <c r="K72" s="361"/>
      <c r="L72" s="352"/>
      <c r="M72" s="353">
        <f>M73</f>
        <v>70074355</v>
      </c>
      <c r="N72" s="353">
        <f>N73</f>
        <v>70074355</v>
      </c>
      <c r="O72" s="353">
        <f>O73</f>
        <v>2065617</v>
      </c>
      <c r="P72" s="353">
        <f>P73</f>
        <v>2065617</v>
      </c>
      <c r="Q72" s="353">
        <f>Q73</f>
        <v>2065617</v>
      </c>
      <c r="R72" s="339"/>
      <c r="S72" s="339"/>
      <c r="T72" s="339"/>
      <c r="U72" s="339"/>
    </row>
    <row r="73" spans="1:21" ht="45">
      <c r="A73" s="324"/>
      <c r="B73" s="324"/>
      <c r="C73" s="324"/>
      <c r="D73" s="324"/>
      <c r="E73" s="324">
        <v>222</v>
      </c>
      <c r="F73" s="329" t="s">
        <v>494</v>
      </c>
      <c r="G73" s="322" t="s">
        <v>474</v>
      </c>
      <c r="H73" s="322">
        <v>157090</v>
      </c>
      <c r="I73" s="322">
        <v>15709</v>
      </c>
      <c r="J73" s="351">
        <v>33530</v>
      </c>
      <c r="K73" s="352">
        <f>J73/H73*100</f>
        <v>21.344452224839262</v>
      </c>
      <c r="L73" s="352">
        <f>J73/I73*10</f>
        <v>21.344452224839262</v>
      </c>
      <c r="M73" s="357">
        <v>70074355</v>
      </c>
      <c r="N73" s="357">
        <v>70074355</v>
      </c>
      <c r="O73" s="353">
        <v>2065617</v>
      </c>
      <c r="P73" s="353">
        <v>2065617</v>
      </c>
      <c r="Q73" s="354">
        <v>2065617</v>
      </c>
      <c r="R73" s="339">
        <f>O73/M73*10</f>
        <v>0.29477502861068078</v>
      </c>
      <c r="S73" s="339">
        <f>O73/N73*10</f>
        <v>0.29477502861068078</v>
      </c>
      <c r="T73" s="339">
        <f>P73/M73*10</f>
        <v>0.29477502861068078</v>
      </c>
      <c r="U73" s="339">
        <f>P73/N73*10</f>
        <v>0.29477502861068078</v>
      </c>
    </row>
    <row r="74" spans="1:21">
      <c r="A74" s="324"/>
      <c r="B74" s="324"/>
      <c r="C74" s="324"/>
      <c r="D74" s="324">
        <v>4</v>
      </c>
      <c r="E74" s="324"/>
      <c r="F74" s="329" t="s">
        <v>498</v>
      </c>
      <c r="G74" s="322"/>
      <c r="H74" s="322"/>
      <c r="I74" s="322"/>
      <c r="J74" s="351"/>
      <c r="K74" s="361"/>
      <c r="L74" s="352"/>
      <c r="M74" s="353">
        <f>M75</f>
        <v>66935564</v>
      </c>
      <c r="N74" s="353">
        <f>N75</f>
        <v>79915993.219999999</v>
      </c>
      <c r="O74" s="353">
        <f>O75</f>
        <v>5764639.7800000003</v>
      </c>
      <c r="P74" s="353">
        <f>P75</f>
        <v>5764639.7800000003</v>
      </c>
      <c r="Q74" s="353">
        <f>Q75</f>
        <v>5764639.7800000003</v>
      </c>
      <c r="R74" s="339"/>
      <c r="S74" s="339"/>
      <c r="T74" s="339"/>
      <c r="U74" s="339"/>
    </row>
    <row r="75" spans="1:21" ht="22.5">
      <c r="A75" s="324"/>
      <c r="B75" s="324"/>
      <c r="C75" s="324"/>
      <c r="D75" s="324"/>
      <c r="E75" s="324">
        <v>223</v>
      </c>
      <c r="F75" s="329" t="s">
        <v>498</v>
      </c>
      <c r="G75" s="322" t="s">
        <v>499</v>
      </c>
      <c r="H75" s="322">
        <v>22000</v>
      </c>
      <c r="I75" s="322">
        <v>0</v>
      </c>
      <c r="J75" s="351">
        <v>2282</v>
      </c>
      <c r="K75" s="352">
        <f>J75/H75*100</f>
        <v>10.372727272727273</v>
      </c>
      <c r="L75" s="352" t="e">
        <f>J75/I75*10</f>
        <v>#DIV/0!</v>
      </c>
      <c r="M75" s="353">
        <v>66935564</v>
      </c>
      <c r="N75" s="353">
        <v>79915993.219999999</v>
      </c>
      <c r="O75" s="353">
        <v>5764639.7800000003</v>
      </c>
      <c r="P75" s="353">
        <v>5764639.7800000003</v>
      </c>
      <c r="Q75" s="354">
        <v>5764639.7800000003</v>
      </c>
      <c r="R75" s="339">
        <f>O75/M75*10</f>
        <v>0.86122226145730241</v>
      </c>
      <c r="S75" s="339">
        <f>O75/N75*10</f>
        <v>0.72133743794318816</v>
      </c>
      <c r="T75" s="339">
        <f>P75/M75*10</f>
        <v>0.86122226145730241</v>
      </c>
      <c r="U75" s="339">
        <f>P75/N75*10</f>
        <v>0.72133743794318816</v>
      </c>
    </row>
    <row r="76" spans="1:21">
      <c r="A76" s="324"/>
      <c r="B76" s="324"/>
      <c r="C76" s="324"/>
      <c r="D76" s="324">
        <v>5</v>
      </c>
      <c r="E76" s="324"/>
      <c r="F76" s="329" t="s">
        <v>670</v>
      </c>
      <c r="G76" s="322"/>
      <c r="H76" s="322"/>
      <c r="I76" s="322"/>
      <c r="J76" s="351"/>
      <c r="K76" s="361"/>
      <c r="L76" s="352"/>
      <c r="M76" s="353">
        <f>M77</f>
        <v>2160000</v>
      </c>
      <c r="N76" s="353">
        <f>N77</f>
        <v>2160000</v>
      </c>
      <c r="O76" s="353">
        <f>O77</f>
        <v>0</v>
      </c>
      <c r="P76" s="353">
        <f>P77</f>
        <v>0</v>
      </c>
      <c r="Q76" s="353">
        <f>Q77</f>
        <v>0</v>
      </c>
      <c r="R76" s="339"/>
      <c r="S76" s="339"/>
      <c r="T76" s="339"/>
      <c r="U76" s="339"/>
    </row>
    <row r="77" spans="1:21" ht="45">
      <c r="A77" s="324"/>
      <c r="B77" s="324"/>
      <c r="C77" s="324"/>
      <c r="D77" s="324"/>
      <c r="E77" s="324">
        <v>224</v>
      </c>
      <c r="F77" s="329" t="s">
        <v>712</v>
      </c>
      <c r="G77" s="322" t="s">
        <v>713</v>
      </c>
      <c r="H77" s="322">
        <v>241</v>
      </c>
      <c r="I77" s="322">
        <v>0</v>
      </c>
      <c r="J77" s="351">
        <v>33</v>
      </c>
      <c r="K77" s="352">
        <f>J77/H77*100</f>
        <v>13.692946058091287</v>
      </c>
      <c r="L77" s="352" t="e">
        <f>J77/I77*10</f>
        <v>#DIV/0!</v>
      </c>
      <c r="M77" s="353">
        <v>2160000</v>
      </c>
      <c r="N77" s="353">
        <v>2160000</v>
      </c>
      <c r="O77" s="353">
        <v>0</v>
      </c>
      <c r="P77" s="353">
        <v>0</v>
      </c>
      <c r="Q77" s="354">
        <v>0</v>
      </c>
      <c r="R77" s="339">
        <f>O77/M77*10</f>
        <v>0</v>
      </c>
      <c r="S77" s="339">
        <f>O77/N77*10</f>
        <v>0</v>
      </c>
      <c r="T77" s="339">
        <f>P77/M77*10</f>
        <v>0</v>
      </c>
      <c r="U77" s="339">
        <f>P77/N77*10</f>
        <v>0</v>
      </c>
    </row>
    <row r="78" spans="1:21" ht="33.75">
      <c r="A78" s="324">
        <v>5</v>
      </c>
      <c r="B78" s="324"/>
      <c r="C78" s="324"/>
      <c r="D78" s="324"/>
      <c r="E78" s="324"/>
      <c r="F78" s="329" t="s">
        <v>714</v>
      </c>
      <c r="G78" s="363"/>
      <c r="H78" s="322"/>
      <c r="I78" s="322"/>
      <c r="J78" s="351"/>
      <c r="K78" s="361"/>
      <c r="L78" s="352"/>
      <c r="M78" s="360">
        <f>M79+M83</f>
        <v>504620630</v>
      </c>
      <c r="N78" s="360">
        <f>N79+N83</f>
        <v>504625630</v>
      </c>
      <c r="O78" s="360">
        <f>O79+O83</f>
        <v>86014183.299999982</v>
      </c>
      <c r="P78" s="360">
        <f>P79+P83</f>
        <v>86014183.299999982</v>
      </c>
      <c r="Q78" s="360">
        <f>Q79+Q83</f>
        <v>86014183.299999982</v>
      </c>
      <c r="R78" s="339"/>
      <c r="S78" s="339"/>
      <c r="T78" s="339"/>
      <c r="U78" s="339"/>
    </row>
    <row r="79" spans="1:21">
      <c r="A79" s="324"/>
      <c r="B79" s="326">
        <v>1</v>
      </c>
      <c r="C79" s="326"/>
      <c r="D79" s="326"/>
      <c r="E79" s="326"/>
      <c r="F79" s="329" t="s">
        <v>662</v>
      </c>
      <c r="G79" s="322"/>
      <c r="H79" s="322"/>
      <c r="I79" s="322"/>
      <c r="J79" s="351"/>
      <c r="K79" s="361"/>
      <c r="L79" s="352"/>
      <c r="M79" s="353">
        <f>M80</f>
        <v>275057518</v>
      </c>
      <c r="N79" s="353">
        <f t="shared" ref="N79:Q81" si="11">N80</f>
        <v>271095276</v>
      </c>
      <c r="O79" s="353">
        <f t="shared" si="11"/>
        <v>52377228.219999991</v>
      </c>
      <c r="P79" s="353">
        <f t="shared" si="11"/>
        <v>52377228.219999991</v>
      </c>
      <c r="Q79" s="353">
        <f t="shared" si="11"/>
        <v>52377228.219999991</v>
      </c>
      <c r="R79" s="339"/>
      <c r="S79" s="339"/>
      <c r="T79" s="339"/>
      <c r="U79" s="339"/>
    </row>
    <row r="80" spans="1:21" ht="22.5">
      <c r="A80" s="324"/>
      <c r="B80" s="326"/>
      <c r="C80" s="326">
        <v>3</v>
      </c>
      <c r="D80" s="326"/>
      <c r="E80" s="326"/>
      <c r="F80" s="329" t="s">
        <v>715</v>
      </c>
      <c r="G80" s="322"/>
      <c r="H80" s="322"/>
      <c r="I80" s="322"/>
      <c r="J80" s="351"/>
      <c r="K80" s="361"/>
      <c r="L80" s="352"/>
      <c r="M80" s="353">
        <f>M81</f>
        <v>275057518</v>
      </c>
      <c r="N80" s="353">
        <f t="shared" si="11"/>
        <v>271095276</v>
      </c>
      <c r="O80" s="353">
        <f t="shared" si="11"/>
        <v>52377228.219999991</v>
      </c>
      <c r="P80" s="353">
        <f t="shared" si="11"/>
        <v>52377228.219999991</v>
      </c>
      <c r="Q80" s="353">
        <f t="shared" si="11"/>
        <v>52377228.219999991</v>
      </c>
      <c r="R80" s="339"/>
      <c r="S80" s="339"/>
      <c r="T80" s="339"/>
      <c r="U80" s="339"/>
    </row>
    <row r="81" spans="1:21">
      <c r="A81" s="324"/>
      <c r="B81" s="326"/>
      <c r="C81" s="326"/>
      <c r="D81" s="326">
        <v>1</v>
      </c>
      <c r="E81" s="326"/>
      <c r="F81" s="329" t="s">
        <v>716</v>
      </c>
      <c r="G81" s="322"/>
      <c r="H81" s="322"/>
      <c r="I81" s="322"/>
      <c r="J81" s="351"/>
      <c r="K81" s="361"/>
      <c r="L81" s="352"/>
      <c r="M81" s="353">
        <f>M82</f>
        <v>275057518</v>
      </c>
      <c r="N81" s="353">
        <f t="shared" si="11"/>
        <v>271095276</v>
      </c>
      <c r="O81" s="353">
        <f t="shared" si="11"/>
        <v>52377228.219999991</v>
      </c>
      <c r="P81" s="353">
        <f t="shared" si="11"/>
        <v>52377228.219999991</v>
      </c>
      <c r="Q81" s="353">
        <f t="shared" si="11"/>
        <v>52377228.219999991</v>
      </c>
      <c r="R81" s="339"/>
      <c r="S81" s="339"/>
      <c r="T81" s="339"/>
      <c r="U81" s="339"/>
    </row>
    <row r="82" spans="1:21" ht="22.5">
      <c r="A82" s="324"/>
      <c r="B82" s="326"/>
      <c r="C82" s="326"/>
      <c r="D82" s="326"/>
      <c r="E82" s="326">
        <v>204</v>
      </c>
      <c r="F82" s="329" t="s">
        <v>717</v>
      </c>
      <c r="G82" s="322" t="s">
        <v>401</v>
      </c>
      <c r="H82" s="322">
        <v>1</v>
      </c>
      <c r="I82" s="322">
        <v>1</v>
      </c>
      <c r="J82" s="351">
        <v>1</v>
      </c>
      <c r="K82" s="352">
        <f>J82/H82*100</f>
        <v>100</v>
      </c>
      <c r="L82" s="352">
        <f>J82/I82*10</f>
        <v>10</v>
      </c>
      <c r="M82" s="353">
        <v>275057518</v>
      </c>
      <c r="N82" s="353">
        <v>271095276</v>
      </c>
      <c r="O82" s="353">
        <v>52377228.219999991</v>
      </c>
      <c r="P82" s="353">
        <v>52377228.219999991</v>
      </c>
      <c r="Q82" s="354">
        <v>52377228.219999991</v>
      </c>
      <c r="R82" s="339">
        <f>O82/M82*10</f>
        <v>1.9042281992815768</v>
      </c>
      <c r="S82" s="339">
        <f>O82/N82*10</f>
        <v>1.932059790669314</v>
      </c>
      <c r="T82" s="339">
        <f>P82/M82*10</f>
        <v>1.9042281992815768</v>
      </c>
      <c r="U82" s="339">
        <f>P82/N82*10</f>
        <v>1.932059790669314</v>
      </c>
    </row>
    <row r="83" spans="1:21">
      <c r="A83" s="324"/>
      <c r="B83" s="326"/>
      <c r="C83" s="326">
        <v>8</v>
      </c>
      <c r="D83" s="326"/>
      <c r="E83" s="326"/>
      <c r="F83" s="329" t="s">
        <v>718</v>
      </c>
      <c r="G83" s="322"/>
      <c r="H83" s="322"/>
      <c r="I83" s="322"/>
      <c r="J83" s="351"/>
      <c r="K83" s="361"/>
      <c r="L83" s="352"/>
      <c r="M83" s="353">
        <f>M84</f>
        <v>229563112</v>
      </c>
      <c r="N83" s="353">
        <f t="shared" ref="N83:Q84" si="12">N84</f>
        <v>233530354</v>
      </c>
      <c r="O83" s="353">
        <f t="shared" si="12"/>
        <v>33636955.079999998</v>
      </c>
      <c r="P83" s="353">
        <f t="shared" si="12"/>
        <v>33636955.079999998</v>
      </c>
      <c r="Q83" s="353">
        <f t="shared" si="12"/>
        <v>33636955.079999998</v>
      </c>
      <c r="R83" s="339"/>
      <c r="S83" s="339"/>
      <c r="T83" s="339"/>
      <c r="U83" s="339"/>
    </row>
    <row r="84" spans="1:21">
      <c r="A84" s="324"/>
      <c r="B84" s="326"/>
      <c r="C84" s="326"/>
      <c r="D84" s="326">
        <v>5</v>
      </c>
      <c r="E84" s="326"/>
      <c r="F84" s="329" t="s">
        <v>719</v>
      </c>
      <c r="G84" s="322"/>
      <c r="H84" s="322"/>
      <c r="I84" s="322"/>
      <c r="J84" s="351"/>
      <c r="K84" s="361"/>
      <c r="L84" s="352"/>
      <c r="M84" s="353">
        <f>M85</f>
        <v>229563112</v>
      </c>
      <c r="N84" s="353">
        <f t="shared" si="12"/>
        <v>233530354</v>
      </c>
      <c r="O84" s="353">
        <f t="shared" si="12"/>
        <v>33636955.079999998</v>
      </c>
      <c r="P84" s="353">
        <f t="shared" si="12"/>
        <v>33636955.079999998</v>
      </c>
      <c r="Q84" s="353">
        <f t="shared" si="12"/>
        <v>33636955.079999998</v>
      </c>
      <c r="R84" s="339"/>
      <c r="S84" s="339"/>
      <c r="T84" s="339"/>
      <c r="U84" s="339"/>
    </row>
    <row r="85" spans="1:21">
      <c r="A85" s="324"/>
      <c r="B85" s="326"/>
      <c r="C85" s="326"/>
      <c r="D85" s="326"/>
      <c r="E85" s="326">
        <v>201</v>
      </c>
      <c r="F85" s="329" t="s">
        <v>502</v>
      </c>
      <c r="G85" s="322" t="s">
        <v>720</v>
      </c>
      <c r="H85" s="322">
        <v>1</v>
      </c>
      <c r="I85" s="322">
        <v>1</v>
      </c>
      <c r="J85" s="351">
        <v>1</v>
      </c>
      <c r="K85" s="352">
        <f>J85/H85*100</f>
        <v>100</v>
      </c>
      <c r="L85" s="352">
        <f>J85/I85*10</f>
        <v>10</v>
      </c>
      <c r="M85" s="357">
        <v>229563112</v>
      </c>
      <c r="N85" s="357">
        <v>233530354</v>
      </c>
      <c r="O85" s="353">
        <v>33636955.079999998</v>
      </c>
      <c r="P85" s="353">
        <v>33636955.079999998</v>
      </c>
      <c r="Q85" s="354">
        <v>33636955.079999998</v>
      </c>
      <c r="R85" s="339">
        <f>O85/M85*10</f>
        <v>1.4652595875246717</v>
      </c>
      <c r="S85" s="339">
        <f>O85/N85*10</f>
        <v>1.4403675797965003</v>
      </c>
      <c r="T85" s="339">
        <f>P85/M85*10</f>
        <v>1.4652595875246717</v>
      </c>
      <c r="U85" s="339">
        <f>P85/N85*10</f>
        <v>1.4403675797965003</v>
      </c>
    </row>
    <row r="86" spans="1:21">
      <c r="A86" s="324"/>
      <c r="B86" s="324"/>
      <c r="C86" s="324"/>
      <c r="D86" s="324"/>
      <c r="E86" s="324"/>
      <c r="F86" s="364"/>
      <c r="G86" s="324"/>
      <c r="H86" s="355"/>
      <c r="I86" s="361"/>
      <c r="J86" s="351"/>
      <c r="K86" s="361"/>
      <c r="L86" s="361"/>
      <c r="M86" s="353"/>
      <c r="N86" s="353"/>
      <c r="O86" s="353"/>
      <c r="P86" s="353"/>
      <c r="Q86" s="354"/>
      <c r="R86" s="361"/>
      <c r="S86" s="361"/>
      <c r="T86" s="361"/>
      <c r="U86" s="361"/>
    </row>
    <row r="87" spans="1:21">
      <c r="A87" s="6"/>
      <c r="B87" s="6"/>
      <c r="C87" s="6"/>
      <c r="D87" s="6"/>
      <c r="E87" s="6"/>
      <c r="F87" s="5" t="s">
        <v>721</v>
      </c>
      <c r="G87" s="6"/>
      <c r="H87" s="365"/>
      <c r="I87" s="366"/>
      <c r="J87" s="367"/>
      <c r="K87" s="366"/>
      <c r="L87" s="366"/>
      <c r="M87" s="368">
        <f>M9+M37+M45+M53+M78</f>
        <v>1551870295</v>
      </c>
      <c r="N87" s="368">
        <f>N9+N37+N45+N53+N78</f>
        <v>1585990795</v>
      </c>
      <c r="O87" s="368">
        <f>O9+O37+O45+O53+O78</f>
        <v>238801600.88999996</v>
      </c>
      <c r="P87" s="368">
        <f>P9+P37+P45+P53+P78</f>
        <v>238801600.88999996</v>
      </c>
      <c r="Q87" s="368">
        <f>Q9+Q37+Q45+Q53+Q78</f>
        <v>238801600.88999996</v>
      </c>
      <c r="R87" s="366"/>
      <c r="S87" s="366"/>
      <c r="T87" s="366"/>
      <c r="U87" s="366"/>
    </row>
  </sheetData>
  <autoFilter ref="R8:U85"/>
  <mergeCells count="16">
    <mergeCell ref="A1:U1"/>
    <mergeCell ref="A2:U2"/>
    <mergeCell ref="A4:U4"/>
    <mergeCell ref="A5:U5"/>
    <mergeCell ref="A6:A8"/>
    <mergeCell ref="B6:B8"/>
    <mergeCell ref="C6:C8"/>
    <mergeCell ref="D6:D8"/>
    <mergeCell ref="E6:E8"/>
    <mergeCell ref="F6:F8"/>
    <mergeCell ref="G6:G8"/>
    <mergeCell ref="H6:U6"/>
    <mergeCell ref="H7:J7"/>
    <mergeCell ref="K7:L7"/>
    <mergeCell ref="M7:Q7"/>
    <mergeCell ref="R7:U7"/>
  </mergeCells>
  <printOptions horizontalCentered="1"/>
  <pageMargins left="0.19685039370078741" right="0.11811023622047245" top="1.6535433070866143" bottom="0.47244094488188981" header="0.19685039370078741" footer="0.19685039370078741"/>
  <pageSetup scale="62" orientation="landscape" r:id="rId1"/>
  <headerFooter scaleWithDoc="0">
    <oddHeader>&amp;C&amp;G</oddHeader>
    <oddFooter>&amp;C&amp;G</oddFooter>
  </headerFooter>
  <legacyDrawingHF r:id="rId2"/>
</worksheet>
</file>

<file path=xl/worksheets/sheet8.xml><?xml version="1.0" encoding="utf-8"?>
<worksheet xmlns="http://schemas.openxmlformats.org/spreadsheetml/2006/main" xmlns:r="http://schemas.openxmlformats.org/officeDocument/2006/relationships">
  <sheetPr>
    <tabColor rgb="FF00B050"/>
  </sheetPr>
  <dimension ref="A1:T34"/>
  <sheetViews>
    <sheetView showGridLines="0" view="pageBreakPreview" zoomScaleNormal="100" zoomScaleSheetLayoutView="100" workbookViewId="0">
      <selection activeCell="A4" sqref="A4:C4"/>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395" t="s">
        <v>80</v>
      </c>
      <c r="B1" s="396"/>
      <c r="C1" s="397"/>
    </row>
    <row r="2" spans="1:20" ht="6" customHeight="1">
      <c r="C2" s="69"/>
    </row>
    <row r="3" spans="1:20" s="69" customFormat="1" ht="20.100000000000001" customHeight="1">
      <c r="A3" s="398" t="s">
        <v>601</v>
      </c>
      <c r="B3" s="399"/>
      <c r="C3" s="400"/>
      <c r="D3" s="202"/>
      <c r="E3" s="202"/>
      <c r="F3" s="202"/>
      <c r="G3" s="202"/>
      <c r="H3" s="202"/>
      <c r="I3" s="202"/>
      <c r="J3" s="202"/>
      <c r="K3" s="202"/>
      <c r="L3" s="202"/>
      <c r="M3" s="202"/>
      <c r="N3" s="202"/>
      <c r="O3" s="202"/>
      <c r="P3" s="202"/>
      <c r="Q3" s="202"/>
      <c r="R3" s="202"/>
      <c r="S3" s="202"/>
      <c r="T3" s="202"/>
    </row>
    <row r="4" spans="1:20" s="69" customFormat="1" ht="20.100000000000001" customHeight="1">
      <c r="A4" s="398" t="s">
        <v>584</v>
      </c>
      <c r="B4" s="399"/>
      <c r="C4" s="400"/>
      <c r="D4" s="202"/>
      <c r="E4" s="202"/>
      <c r="F4" s="202"/>
      <c r="G4" s="202"/>
      <c r="H4" s="202"/>
      <c r="I4" s="202"/>
      <c r="J4" s="202"/>
      <c r="K4" s="202"/>
      <c r="L4" s="202"/>
      <c r="M4" s="202"/>
      <c r="N4" s="202"/>
      <c r="O4" s="202"/>
      <c r="P4" s="202"/>
      <c r="Q4" s="202"/>
      <c r="R4" s="202"/>
      <c r="S4" s="202"/>
      <c r="T4" s="202"/>
    </row>
    <row r="5" spans="1:20" s="69" customFormat="1" ht="20.100000000000001" customHeight="1">
      <c r="A5" s="398" t="s">
        <v>616</v>
      </c>
      <c r="B5" s="399"/>
      <c r="C5" s="400"/>
      <c r="D5" s="202"/>
      <c r="E5" s="202"/>
      <c r="F5" s="202"/>
      <c r="G5" s="202"/>
      <c r="H5" s="202"/>
      <c r="I5" s="202"/>
      <c r="J5" s="202"/>
      <c r="K5" s="202"/>
      <c r="L5" s="202"/>
      <c r="M5" s="202"/>
      <c r="N5" s="202"/>
      <c r="O5" s="202"/>
      <c r="P5" s="202"/>
      <c r="Q5" s="202"/>
      <c r="R5" s="202"/>
      <c r="S5" s="202"/>
      <c r="T5" s="202"/>
    </row>
    <row r="6" spans="1:20" ht="30" customHeight="1">
      <c r="A6" s="458" t="s">
        <v>82</v>
      </c>
      <c r="B6" s="459"/>
      <c r="C6" s="460"/>
    </row>
    <row r="7" spans="1:20" s="48" customFormat="1" ht="15" customHeight="1">
      <c r="A7" s="72"/>
      <c r="B7" s="64"/>
      <c r="C7" s="201"/>
    </row>
    <row r="8" spans="1:20" s="48" customFormat="1" ht="15" customHeight="1">
      <c r="A8" s="455"/>
      <c r="B8" s="456"/>
      <c r="C8" s="457"/>
    </row>
    <row r="9" spans="1:20" s="48" customFormat="1" ht="15" customHeight="1">
      <c r="A9" s="461" t="s">
        <v>602</v>
      </c>
      <c r="B9" s="456"/>
      <c r="C9" s="457"/>
    </row>
    <row r="10" spans="1:20" s="48" customFormat="1" ht="15" customHeight="1">
      <c r="A10" s="455"/>
      <c r="B10" s="456"/>
      <c r="C10" s="457"/>
    </row>
    <row r="11" spans="1:20" s="48" customFormat="1" ht="15" customHeight="1">
      <c r="A11" s="455"/>
      <c r="B11" s="456"/>
      <c r="C11" s="457"/>
    </row>
    <row r="12" spans="1:20" s="48" customFormat="1" ht="15" customHeight="1">
      <c r="A12" s="455"/>
      <c r="B12" s="456"/>
      <c r="C12" s="457"/>
    </row>
    <row r="13" spans="1:20" s="48" customFormat="1" ht="15" customHeight="1">
      <c r="A13" s="455"/>
      <c r="B13" s="456"/>
      <c r="C13" s="457"/>
    </row>
    <row r="14" spans="1:20" s="48" customFormat="1" ht="15" customHeight="1">
      <c r="A14" s="455"/>
      <c r="B14" s="456"/>
      <c r="C14" s="457"/>
    </row>
    <row r="15" spans="1:20" s="48" customFormat="1" ht="15" customHeight="1">
      <c r="A15" s="455"/>
      <c r="B15" s="456"/>
      <c r="C15" s="457"/>
    </row>
    <row r="16" spans="1:20" s="48" customFormat="1" ht="15" customHeight="1">
      <c r="A16" s="455"/>
      <c r="B16" s="456"/>
      <c r="C16" s="457"/>
    </row>
    <row r="17" spans="1:3" s="48" customFormat="1" ht="15" customHeight="1">
      <c r="A17" s="455"/>
      <c r="B17" s="456"/>
      <c r="C17" s="457"/>
    </row>
    <row r="18" spans="1:3" s="48" customFormat="1" ht="15" customHeight="1">
      <c r="A18" s="455"/>
      <c r="B18" s="456"/>
      <c r="C18" s="457"/>
    </row>
    <row r="19" spans="1:3" s="48" customFormat="1" ht="15" customHeight="1">
      <c r="A19" s="455"/>
      <c r="B19" s="456"/>
      <c r="C19" s="457"/>
    </row>
    <row r="20" spans="1:3" s="48" customFormat="1" ht="15" customHeight="1">
      <c r="A20" s="455"/>
      <c r="B20" s="456"/>
      <c r="C20" s="457"/>
    </row>
    <row r="21" spans="1:3" s="48" customFormat="1" ht="15" customHeight="1">
      <c r="A21" s="455"/>
      <c r="B21" s="456"/>
      <c r="C21" s="457"/>
    </row>
    <row r="22" spans="1:3" s="48" customFormat="1" ht="15" customHeight="1">
      <c r="A22" s="455"/>
      <c r="B22" s="456"/>
      <c r="C22" s="457"/>
    </row>
    <row r="23" spans="1:3" s="48" customFormat="1" ht="15" customHeight="1">
      <c r="A23" s="455"/>
      <c r="B23" s="456"/>
      <c r="C23" s="457"/>
    </row>
    <row r="24" spans="1:3" s="48" customFormat="1" ht="15" customHeight="1">
      <c r="A24" s="455"/>
      <c r="B24" s="456"/>
      <c r="C24" s="457"/>
    </row>
    <row r="25" spans="1:3" s="48" customFormat="1" ht="15" customHeight="1">
      <c r="A25" s="455"/>
      <c r="B25" s="456"/>
      <c r="C25" s="457"/>
    </row>
    <row r="26" spans="1:3" s="48" customFormat="1" ht="15" customHeight="1">
      <c r="A26" s="455"/>
      <c r="B26" s="456"/>
      <c r="C26" s="457"/>
    </row>
    <row r="27" spans="1:3" s="48" customFormat="1" ht="15" customHeight="1">
      <c r="A27" s="455"/>
      <c r="B27" s="456"/>
      <c r="C27" s="457"/>
    </row>
    <row r="28" spans="1:3" s="48" customFormat="1" ht="15" customHeight="1">
      <c r="A28" s="455"/>
      <c r="B28" s="456"/>
      <c r="C28" s="457"/>
    </row>
    <row r="29" spans="1:3" s="48" customFormat="1" ht="15" customHeight="1">
      <c r="A29" s="455"/>
      <c r="B29" s="456"/>
      <c r="C29" s="457"/>
    </row>
    <row r="30" spans="1:3" s="48" customFormat="1" ht="15" customHeight="1">
      <c r="A30" s="455"/>
      <c r="B30" s="456"/>
      <c r="C30" s="457"/>
    </row>
    <row r="31" spans="1:3" s="48" customFormat="1" ht="15" customHeight="1">
      <c r="A31" s="462"/>
      <c r="B31" s="463"/>
      <c r="C31" s="464"/>
    </row>
    <row r="33" spans="1:3">
      <c r="A33" s="35"/>
      <c r="B33" s="35"/>
      <c r="C33" s="9"/>
    </row>
    <row r="34" spans="1:3">
      <c r="A34" s="36"/>
      <c r="B34" s="36"/>
      <c r="C34" s="12"/>
    </row>
  </sheetData>
  <mergeCells count="29">
    <mergeCell ref="A16:C16"/>
    <mergeCell ref="A17:C17"/>
    <mergeCell ref="A18:C18"/>
    <mergeCell ref="A19:C19"/>
    <mergeCell ref="A20:C20"/>
    <mergeCell ref="A21:C21"/>
    <mergeCell ref="A22:C22"/>
    <mergeCell ref="A23:C23"/>
    <mergeCell ref="A29:C29"/>
    <mergeCell ref="A30:C30"/>
    <mergeCell ref="A26:C26"/>
    <mergeCell ref="A31:C31"/>
    <mergeCell ref="A24:C24"/>
    <mergeCell ref="A25:C25"/>
    <mergeCell ref="A27:C27"/>
    <mergeCell ref="A28:C28"/>
    <mergeCell ref="A15:C15"/>
    <mergeCell ref="A1:C1"/>
    <mergeCell ref="A3:C3"/>
    <mergeCell ref="A4:C4"/>
    <mergeCell ref="A5:C5"/>
    <mergeCell ref="A6:C6"/>
    <mergeCell ref="A8:C8"/>
    <mergeCell ref="A9:C9"/>
    <mergeCell ref="A10:C10"/>
    <mergeCell ref="A11:C11"/>
    <mergeCell ref="A12:C12"/>
    <mergeCell ref="A13:C13"/>
    <mergeCell ref="A14:C14"/>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dimension ref="A1:T20"/>
  <sheetViews>
    <sheetView showGridLines="0" view="pageBreakPreview" zoomScale="70" zoomScaleNormal="100" zoomScaleSheetLayoutView="70" workbookViewId="0">
      <selection activeCell="A5" sqref="A5:C5"/>
    </sheetView>
  </sheetViews>
  <sheetFormatPr baseColWidth="10" defaultRowHeight="13.5"/>
  <cols>
    <col min="1" max="1" width="50" style="1" customWidth="1"/>
    <col min="2" max="2" width="6.5703125" style="1" customWidth="1"/>
    <col min="3" max="3" width="90.7109375" style="1" customWidth="1"/>
    <col min="4" max="16384" width="11.42578125" style="1"/>
  </cols>
  <sheetData>
    <row r="1" spans="1:20" ht="35.1" customHeight="1">
      <c r="A1" s="395" t="s">
        <v>80</v>
      </c>
      <c r="B1" s="396"/>
      <c r="C1" s="397"/>
    </row>
    <row r="2" spans="1:20" ht="6" customHeight="1">
      <c r="C2" s="69"/>
    </row>
    <row r="3" spans="1:20" s="69" customFormat="1" ht="20.100000000000001" customHeight="1">
      <c r="A3" s="398" t="s">
        <v>601</v>
      </c>
      <c r="B3" s="399"/>
      <c r="C3" s="400"/>
      <c r="D3" s="202"/>
      <c r="E3" s="202"/>
      <c r="F3" s="202"/>
      <c r="G3" s="202"/>
      <c r="H3" s="202"/>
      <c r="I3" s="202"/>
      <c r="J3" s="202"/>
      <c r="K3" s="202"/>
      <c r="L3" s="202"/>
      <c r="M3" s="202"/>
      <c r="N3" s="202"/>
      <c r="O3" s="202"/>
      <c r="P3" s="202"/>
      <c r="Q3" s="202"/>
      <c r="R3" s="202"/>
      <c r="S3" s="202"/>
      <c r="T3" s="202"/>
    </row>
    <row r="4" spans="1:20" s="69" customFormat="1" ht="20.100000000000001" customHeight="1">
      <c r="A4" s="398" t="s">
        <v>584</v>
      </c>
      <c r="B4" s="399"/>
      <c r="C4" s="400"/>
      <c r="D4" s="202"/>
      <c r="E4" s="202"/>
      <c r="F4" s="202"/>
      <c r="G4" s="202"/>
      <c r="H4" s="202"/>
      <c r="I4" s="202"/>
      <c r="J4" s="202"/>
      <c r="K4" s="202"/>
      <c r="L4" s="202"/>
      <c r="M4" s="202"/>
      <c r="N4" s="202"/>
      <c r="O4" s="202"/>
      <c r="P4" s="202"/>
      <c r="Q4" s="202"/>
      <c r="R4" s="202"/>
      <c r="S4" s="202"/>
      <c r="T4" s="202"/>
    </row>
    <row r="5" spans="1:20" s="69" customFormat="1" ht="25.5" customHeight="1">
      <c r="A5" s="398" t="s">
        <v>603</v>
      </c>
      <c r="B5" s="399"/>
      <c r="C5" s="400"/>
      <c r="D5" s="202"/>
      <c r="E5" s="202"/>
      <c r="F5" s="202"/>
      <c r="G5" s="202"/>
      <c r="H5" s="202"/>
      <c r="I5" s="202"/>
      <c r="J5" s="202"/>
      <c r="K5" s="202"/>
      <c r="L5" s="202"/>
      <c r="M5" s="202"/>
      <c r="N5" s="202"/>
      <c r="O5" s="202"/>
      <c r="P5" s="202"/>
      <c r="Q5" s="202"/>
      <c r="R5" s="202"/>
      <c r="S5" s="202"/>
      <c r="T5" s="202"/>
    </row>
    <row r="6" spans="1:20" ht="30" customHeight="1">
      <c r="A6" s="458" t="s">
        <v>82</v>
      </c>
      <c r="B6" s="459"/>
      <c r="C6" s="460"/>
    </row>
    <row r="7" spans="1:20" s="48" customFormat="1" ht="15" customHeight="1">
      <c r="A7" s="72"/>
      <c r="B7" s="64"/>
      <c r="C7" s="201"/>
    </row>
    <row r="8" spans="1:20" s="48" customFormat="1" ht="111" customHeight="1">
      <c r="A8" s="465" t="s">
        <v>604</v>
      </c>
      <c r="B8" s="456"/>
      <c r="C8" s="457"/>
    </row>
    <row r="9" spans="1:20" s="48" customFormat="1" ht="95.25" customHeight="1">
      <c r="A9" s="465" t="s">
        <v>605</v>
      </c>
      <c r="B9" s="456"/>
      <c r="C9" s="457"/>
    </row>
    <row r="10" spans="1:20" s="48" customFormat="1" ht="15" customHeight="1">
      <c r="A10" s="455"/>
      <c r="B10" s="456"/>
      <c r="C10" s="457"/>
    </row>
    <row r="11" spans="1:20" s="48" customFormat="1" ht="71.25" customHeight="1">
      <c r="A11" s="465" t="s">
        <v>606</v>
      </c>
      <c r="B11" s="456"/>
      <c r="C11" s="457"/>
    </row>
    <row r="12" spans="1:20" s="48" customFormat="1" ht="15" customHeight="1">
      <c r="A12" s="461" t="s">
        <v>607</v>
      </c>
      <c r="B12" s="456"/>
      <c r="C12" s="457"/>
    </row>
    <row r="13" spans="1:20" s="48" customFormat="1" ht="15" customHeight="1">
      <c r="A13" s="455"/>
      <c r="B13" s="456"/>
      <c r="C13" s="457"/>
    </row>
    <row r="14" spans="1:20" s="48" customFormat="1" ht="15" customHeight="1">
      <c r="A14" s="455"/>
      <c r="B14" s="456"/>
      <c r="C14" s="457"/>
    </row>
    <row r="15" spans="1:20" s="48" customFormat="1" ht="15" customHeight="1">
      <c r="A15" s="455"/>
      <c r="B15" s="456"/>
      <c r="C15" s="457"/>
    </row>
    <row r="16" spans="1:20" s="48" customFormat="1" ht="15" customHeight="1">
      <c r="A16" s="455"/>
      <c r="B16" s="456"/>
      <c r="C16" s="457"/>
    </row>
    <row r="17" spans="1:3" s="48" customFormat="1" ht="15" customHeight="1">
      <c r="A17" s="462"/>
      <c r="B17" s="463"/>
      <c r="C17" s="464"/>
    </row>
    <row r="19" spans="1:3">
      <c r="A19" s="35"/>
      <c r="B19" s="35"/>
      <c r="C19" s="9"/>
    </row>
    <row r="20" spans="1:3">
      <c r="A20" s="36"/>
      <c r="B20" s="36"/>
      <c r="C20" s="12"/>
    </row>
  </sheetData>
  <mergeCells count="15">
    <mergeCell ref="A8:C8"/>
    <mergeCell ref="A17:C17"/>
    <mergeCell ref="A15:C15"/>
    <mergeCell ref="A16:C16"/>
    <mergeCell ref="A9:C9"/>
    <mergeCell ref="A10:C10"/>
    <mergeCell ref="A11:C11"/>
    <mergeCell ref="A12:C12"/>
    <mergeCell ref="A13:C13"/>
    <mergeCell ref="A14:C14"/>
    <mergeCell ref="A1:C1"/>
    <mergeCell ref="A3:C3"/>
    <mergeCell ref="A4:C4"/>
    <mergeCell ref="A5:C5"/>
    <mergeCell ref="A6:C6"/>
  </mergeCells>
  <printOptions horizontalCentered="1"/>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38</vt:i4>
      </vt:variant>
    </vt:vector>
  </HeadingPairs>
  <TitlesOfParts>
    <vt:vector size="66" baseType="lpstr">
      <vt:lpstr>Caratula</vt:lpstr>
      <vt:lpstr>ECG-1</vt:lpstr>
      <vt:lpstr>ECG-2</vt:lpstr>
      <vt:lpstr>EPC</vt:lpstr>
      <vt:lpstr>APP-1</vt:lpstr>
      <vt:lpstr>APP-2</vt:lpstr>
      <vt:lpstr>APP-3</vt:lpstr>
      <vt:lpstr>ARF- MY65</vt:lpstr>
      <vt:lpstr>ARF- 5O170</vt:lpstr>
      <vt:lpstr>ARF 5P170</vt:lpstr>
      <vt:lpstr>ARF 5P265 </vt:lpstr>
      <vt:lpstr>ARF 5P270</vt:lpstr>
      <vt:lpstr>ARF 5P670</vt:lpstr>
      <vt:lpstr>AR 1</vt:lpstr>
      <vt:lpstr>AR 2</vt:lpstr>
      <vt:lpstr>AR 3</vt:lpstr>
      <vt:lpstr>AR 4</vt:lpstr>
      <vt:lpstr>AR 5</vt:lpstr>
      <vt:lpstr>IAPP FORTAMUN</vt:lpstr>
      <vt:lpstr>IAPP FAIS</vt:lpstr>
      <vt:lpstr>EAP</vt:lpstr>
      <vt:lpstr>ADS-1</vt:lpstr>
      <vt:lpstr>ADS-2</vt:lpstr>
      <vt:lpstr>SAP</vt:lpstr>
      <vt:lpstr>FIC</vt:lpstr>
      <vt:lpstr>AUR</vt:lpstr>
      <vt:lpstr>PPD</vt:lpstr>
      <vt:lpstr>Formato 6d</vt:lpstr>
      <vt:lpstr>EPC!_Toc256789589</vt:lpstr>
      <vt:lpstr>'APP-1'!Área_de_impresión</vt:lpstr>
      <vt:lpstr>'APP-3'!Área_de_impresión</vt:lpstr>
      <vt:lpstr>'AR 1'!Área_de_impresión</vt:lpstr>
      <vt:lpstr>'AR 2'!Área_de_impresión</vt:lpstr>
      <vt:lpstr>'AR 3'!Área_de_impresión</vt:lpstr>
      <vt:lpstr>'AR 4'!Área_de_impresión</vt:lpstr>
      <vt:lpstr>'AR 5'!Área_de_impresión</vt:lpstr>
      <vt:lpstr>Caratula!Área_de_impresión</vt:lpstr>
      <vt:lpstr>'Formato 6d'!Área_de_impresión</vt:lpstr>
      <vt:lpstr>'IAPP FAIS'!Área_de_impresión</vt:lpstr>
      <vt:lpstr>'IAPP FORTAMUN'!Área_de_impresión</vt:lpstr>
      <vt:lpstr>'ADS-1'!Títulos_a_imprimir</vt:lpstr>
      <vt:lpstr>'ADS-2'!Títulos_a_imprimir</vt:lpstr>
      <vt:lpstr>'APP-1'!Títulos_a_imprimir</vt:lpstr>
      <vt:lpstr>'APP-2'!Títulos_a_imprimir</vt:lpstr>
      <vt:lpstr>'APP-3'!Títulos_a_imprimir</vt:lpstr>
      <vt:lpstr>'AR 1'!Títulos_a_imprimir</vt:lpstr>
      <vt:lpstr>'AR 2'!Títulos_a_imprimir</vt:lpstr>
      <vt:lpstr>'AR 3'!Títulos_a_imprimir</vt:lpstr>
      <vt:lpstr>'AR 4'!Títulos_a_imprimir</vt:lpstr>
      <vt:lpstr>'AR 5'!Títulos_a_imprimir</vt:lpstr>
      <vt:lpstr>'ARF- 5O170'!Títulos_a_imprimir</vt:lpstr>
      <vt:lpstr>'ARF 5P170'!Títulos_a_imprimir</vt:lpstr>
      <vt:lpstr>'ARF 5P265 '!Títulos_a_imprimir</vt:lpstr>
      <vt:lpstr>'ARF 5P270'!Títulos_a_imprimir</vt:lpstr>
      <vt:lpstr>'ARF 5P670'!Títulos_a_imprimir</vt:lpstr>
      <vt:lpstr>'ARF- MY65'!Títulos_a_imprimir</vt:lpstr>
      <vt:lpstr>AUR!Títulos_a_imprimir</vt:lpstr>
      <vt:lpstr>EAP!Títulos_a_imprimir</vt:lpstr>
      <vt:lpstr>'ECG-1'!Títulos_a_imprimir</vt:lpstr>
      <vt:lpstr>'ECG-2'!Títulos_a_imprimir</vt:lpstr>
      <vt:lpstr>EPC!Títulos_a_imprimir</vt:lpstr>
      <vt:lpstr>FIC!Títulos_a_imprimir</vt:lpstr>
      <vt:lpstr>'IAPP FAIS'!Títulos_a_imprimir</vt:lpstr>
      <vt:lpstr>'IAPP FORTAMUN'!Títulos_a_imprimir</vt:lpstr>
      <vt:lpstr>PPD!Títulos_a_imprimir</vt:lpstr>
      <vt:lpstr>SAP!Títulos_a_imprimir</vt:lpstr>
    </vt:vector>
  </TitlesOfParts>
  <Company>Subsecretaría de Egresos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FINANZAS_2</cp:lastModifiedBy>
  <cp:lastPrinted>2017-05-10T15:06:42Z</cp:lastPrinted>
  <dcterms:created xsi:type="dcterms:W3CDTF">2007-06-29T21:15:18Z</dcterms:created>
  <dcterms:modified xsi:type="dcterms:W3CDTF">2017-05-10T15:06:47Z</dcterms:modified>
</cp:coreProperties>
</file>